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64C418C-6CBF-4E1A-8FBC-6F6E3F2E5EF2}" xr6:coauthVersionLast="47" xr6:coauthVersionMax="47" xr10:uidLastSave="{00000000-0000-0000-0000-000000000000}"/>
  <bookViews>
    <workbookView xWindow="-120" yWindow="-120" windowWidth="24240" windowHeight="13140" xr2:uid="{E685DC2B-D6ED-4F61-B63A-E83C7DAA846F}"/>
  </bookViews>
  <sheets>
    <sheet name="2021年上半年学生接送车补贴清单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2" i="1" l="1"/>
  <c r="N101" i="1"/>
  <c r="N100" i="1"/>
  <c r="N99" i="1"/>
  <c r="N98" i="1"/>
  <c r="N97" i="1"/>
  <c r="N96" i="1"/>
  <c r="N95" i="1"/>
  <c r="N103" i="1" s="1"/>
  <c r="L89" i="1"/>
  <c r="K89" i="1"/>
  <c r="J89" i="1"/>
  <c r="H89" i="1"/>
  <c r="G89" i="1"/>
  <c r="F89" i="1"/>
  <c r="C89" i="1"/>
  <c r="M88" i="1"/>
  <c r="I88" i="1"/>
  <c r="N88" i="1" s="1"/>
  <c r="M87" i="1"/>
  <c r="I87" i="1"/>
  <c r="N87" i="1" s="1"/>
  <c r="M86" i="1"/>
  <c r="N86" i="1" s="1"/>
  <c r="I86" i="1"/>
  <c r="M85" i="1"/>
  <c r="I85" i="1"/>
  <c r="N85" i="1" s="1"/>
  <c r="M84" i="1"/>
  <c r="I84" i="1"/>
  <c r="N84" i="1" s="1"/>
  <c r="N83" i="1"/>
  <c r="M83" i="1"/>
  <c r="I83" i="1"/>
  <c r="M82" i="1"/>
  <c r="I82" i="1"/>
  <c r="N82" i="1" s="1"/>
  <c r="M81" i="1"/>
  <c r="I81" i="1"/>
  <c r="N81" i="1" s="1"/>
  <c r="M80" i="1"/>
  <c r="I80" i="1"/>
  <c r="N80" i="1" s="1"/>
  <c r="N79" i="1"/>
  <c r="I79" i="1"/>
  <c r="M78" i="1"/>
  <c r="I78" i="1"/>
  <c r="N78" i="1" s="1"/>
  <c r="M77" i="1"/>
  <c r="I77" i="1"/>
  <c r="N77" i="1" s="1"/>
  <c r="M76" i="1"/>
  <c r="I76" i="1"/>
  <c r="N76" i="1" s="1"/>
  <c r="M75" i="1"/>
  <c r="N75" i="1" s="1"/>
  <c r="I75" i="1"/>
  <c r="M74" i="1"/>
  <c r="I74" i="1"/>
  <c r="N74" i="1" s="1"/>
  <c r="M73" i="1"/>
  <c r="I73" i="1"/>
  <c r="N73" i="1" s="1"/>
  <c r="N72" i="1"/>
  <c r="M72" i="1"/>
  <c r="I72" i="1"/>
  <c r="M71" i="1"/>
  <c r="I71" i="1"/>
  <c r="N71" i="1" s="1"/>
  <c r="M70" i="1"/>
  <c r="I70" i="1"/>
  <c r="N70" i="1" s="1"/>
  <c r="M69" i="1"/>
  <c r="I69" i="1"/>
  <c r="N69" i="1" s="1"/>
  <c r="M68" i="1"/>
  <c r="I68" i="1"/>
  <c r="N68" i="1" s="1"/>
  <c r="M67" i="1"/>
  <c r="N67" i="1" s="1"/>
  <c r="I67" i="1"/>
  <c r="M66" i="1"/>
  <c r="I66" i="1"/>
  <c r="N66" i="1" s="1"/>
  <c r="M65" i="1"/>
  <c r="I65" i="1"/>
  <c r="N65" i="1" s="1"/>
  <c r="N64" i="1"/>
  <c r="M64" i="1"/>
  <c r="I64" i="1"/>
  <c r="M63" i="1"/>
  <c r="I63" i="1"/>
  <c r="N63" i="1" s="1"/>
  <c r="M62" i="1"/>
  <c r="I62" i="1"/>
  <c r="N62" i="1" s="1"/>
  <c r="M61" i="1"/>
  <c r="I61" i="1"/>
  <c r="N61" i="1" s="1"/>
  <c r="M60" i="1"/>
  <c r="I60" i="1"/>
  <c r="N60" i="1" s="1"/>
  <c r="M59" i="1"/>
  <c r="N59" i="1" s="1"/>
  <c r="I59" i="1"/>
  <c r="M58" i="1"/>
  <c r="I58" i="1"/>
  <c r="N58" i="1" s="1"/>
  <c r="M57" i="1"/>
  <c r="I57" i="1"/>
  <c r="N57" i="1" s="1"/>
  <c r="N56" i="1"/>
  <c r="M56" i="1"/>
  <c r="I56" i="1"/>
  <c r="M55" i="1"/>
  <c r="I55" i="1"/>
  <c r="N55" i="1" s="1"/>
  <c r="M54" i="1"/>
  <c r="I54" i="1"/>
  <c r="N54" i="1" s="1"/>
  <c r="M53" i="1"/>
  <c r="I53" i="1"/>
  <c r="N53" i="1" s="1"/>
  <c r="M52" i="1"/>
  <c r="I52" i="1"/>
  <c r="N52" i="1" s="1"/>
  <c r="M51" i="1"/>
  <c r="N51" i="1" s="1"/>
  <c r="I51" i="1"/>
  <c r="M50" i="1"/>
  <c r="I50" i="1"/>
  <c r="N50" i="1" s="1"/>
  <c r="M49" i="1"/>
  <c r="I49" i="1"/>
  <c r="N49" i="1" s="1"/>
  <c r="N48" i="1"/>
  <c r="M48" i="1"/>
  <c r="I48" i="1"/>
  <c r="M47" i="1"/>
  <c r="I47" i="1"/>
  <c r="N47" i="1" s="1"/>
  <c r="M46" i="1"/>
  <c r="I46" i="1"/>
  <c r="N46" i="1" s="1"/>
  <c r="M45" i="1"/>
  <c r="I45" i="1"/>
  <c r="N45" i="1" s="1"/>
  <c r="M44" i="1"/>
  <c r="I44" i="1"/>
  <c r="N44" i="1" s="1"/>
  <c r="M43" i="1"/>
  <c r="N43" i="1" s="1"/>
  <c r="I43" i="1"/>
  <c r="M42" i="1"/>
  <c r="I42" i="1"/>
  <c r="N42" i="1" s="1"/>
  <c r="M41" i="1"/>
  <c r="I41" i="1"/>
  <c r="N41" i="1" s="1"/>
  <c r="N40" i="1"/>
  <c r="M40" i="1"/>
  <c r="I40" i="1"/>
  <c r="M39" i="1"/>
  <c r="I39" i="1"/>
  <c r="N39" i="1" s="1"/>
  <c r="M38" i="1"/>
  <c r="I38" i="1"/>
  <c r="N38" i="1" s="1"/>
  <c r="M37" i="1"/>
  <c r="I37" i="1"/>
  <c r="N37" i="1" s="1"/>
  <c r="M36" i="1"/>
  <c r="I36" i="1"/>
  <c r="N36" i="1" s="1"/>
  <c r="M35" i="1"/>
  <c r="N35" i="1" s="1"/>
  <c r="I35" i="1"/>
  <c r="M34" i="1"/>
  <c r="I34" i="1"/>
  <c r="N34" i="1" s="1"/>
  <c r="M33" i="1"/>
  <c r="I33" i="1"/>
  <c r="N33" i="1" s="1"/>
  <c r="N32" i="1"/>
  <c r="M32" i="1"/>
  <c r="I32" i="1"/>
  <c r="M31" i="1"/>
  <c r="I31" i="1"/>
  <c r="N31" i="1" s="1"/>
  <c r="M30" i="1"/>
  <c r="I30" i="1"/>
  <c r="N30" i="1" s="1"/>
  <c r="M29" i="1"/>
  <c r="I29" i="1"/>
  <c r="N29" i="1" s="1"/>
  <c r="M28" i="1"/>
  <c r="I28" i="1"/>
  <c r="N28" i="1" s="1"/>
  <c r="M27" i="1"/>
  <c r="N27" i="1" s="1"/>
  <c r="I27" i="1"/>
  <c r="M26" i="1"/>
  <c r="I26" i="1"/>
  <c r="N26" i="1" s="1"/>
  <c r="M25" i="1"/>
  <c r="I25" i="1"/>
  <c r="N25" i="1" s="1"/>
  <c r="N24" i="1"/>
  <c r="M24" i="1"/>
  <c r="I24" i="1"/>
  <c r="M23" i="1"/>
  <c r="I23" i="1"/>
  <c r="N23" i="1" s="1"/>
  <c r="M22" i="1"/>
  <c r="I22" i="1"/>
  <c r="N22" i="1" s="1"/>
  <c r="M21" i="1"/>
  <c r="I21" i="1"/>
  <c r="N21" i="1" s="1"/>
  <c r="M20" i="1"/>
  <c r="I20" i="1"/>
  <c r="N20" i="1" s="1"/>
  <c r="I19" i="1"/>
  <c r="N19" i="1" s="1"/>
  <c r="M18" i="1"/>
  <c r="I18" i="1"/>
  <c r="N18" i="1" s="1"/>
  <c r="M17" i="1"/>
  <c r="I17" i="1"/>
  <c r="N17" i="1" s="1"/>
  <c r="M16" i="1"/>
  <c r="N16" i="1" s="1"/>
  <c r="I16" i="1"/>
  <c r="M15" i="1"/>
  <c r="I15" i="1"/>
  <c r="N15" i="1" s="1"/>
  <c r="M14" i="1"/>
  <c r="I14" i="1"/>
  <c r="N14" i="1" s="1"/>
  <c r="N13" i="1"/>
  <c r="M13" i="1"/>
  <c r="I13" i="1"/>
  <c r="M12" i="1"/>
  <c r="I12" i="1"/>
  <c r="N12" i="1" s="1"/>
  <c r="M11" i="1"/>
  <c r="I11" i="1"/>
  <c r="N11" i="1" s="1"/>
  <c r="M10" i="1"/>
  <c r="I10" i="1"/>
  <c r="N10" i="1" s="1"/>
  <c r="M9" i="1"/>
  <c r="I9" i="1"/>
  <c r="N9" i="1" s="1"/>
  <c r="M8" i="1"/>
  <c r="N8" i="1" s="1"/>
  <c r="I8" i="1"/>
  <c r="M7" i="1"/>
  <c r="I7" i="1"/>
  <c r="N7" i="1" s="1"/>
  <c r="M6" i="1"/>
  <c r="I6" i="1"/>
  <c r="N6" i="1" s="1"/>
  <c r="N5" i="1"/>
  <c r="M5" i="1"/>
  <c r="I5" i="1"/>
  <c r="M4" i="1"/>
  <c r="I4" i="1"/>
  <c r="N4" i="1" s="1"/>
  <c r="M3" i="1"/>
  <c r="M89" i="1" s="1"/>
  <c r="I3" i="1"/>
  <c r="I89" i="1" s="1"/>
  <c r="N3" i="1" l="1"/>
  <c r="N89" i="1" s="1"/>
</calcChain>
</file>

<file path=xl/sharedStrings.xml><?xml version="1.0" encoding="utf-8"?>
<sst xmlns="http://schemas.openxmlformats.org/spreadsheetml/2006/main" count="252" uniqueCount="229">
  <si>
    <t>2021年上半年学生接送车补贴统计表</t>
    <phoneticPr fontId="3" type="noConversion"/>
  </si>
  <si>
    <t>序号</t>
  </si>
  <si>
    <t>学校</t>
  </si>
  <si>
    <t>车辆数</t>
  </si>
  <si>
    <t>车牌号</t>
  </si>
  <si>
    <t>驾驶员</t>
  </si>
  <si>
    <t>趟数</t>
  </si>
  <si>
    <t>金额</t>
  </si>
  <si>
    <t>学生数</t>
  </si>
  <si>
    <t>里程数</t>
  </si>
  <si>
    <t>单车人数补助</t>
  </si>
  <si>
    <t>总金额</t>
  </si>
  <si>
    <t>企业补贴总额</t>
  </si>
  <si>
    <t>备注</t>
  </si>
  <si>
    <t>长街一小</t>
  </si>
  <si>
    <t>浙BE8932</t>
  </si>
  <si>
    <t>孔祥进</t>
  </si>
  <si>
    <t>宁东14.2万元</t>
    <phoneticPr fontId="3" type="noConversion"/>
  </si>
  <si>
    <t>码头11人算4人</t>
    <phoneticPr fontId="3" type="noConversion"/>
  </si>
  <si>
    <t>浙BE8395</t>
  </si>
  <si>
    <t>穆明亮</t>
  </si>
  <si>
    <t>浙BE8939</t>
  </si>
  <si>
    <t>胡朝统</t>
  </si>
  <si>
    <t>浙BE8905</t>
  </si>
  <si>
    <t>陈善方</t>
  </si>
  <si>
    <t>浙BE8389</t>
  </si>
  <si>
    <t>顾贤庆</t>
  </si>
  <si>
    <t>浙BE8396</t>
  </si>
  <si>
    <t>董禄平</t>
  </si>
  <si>
    <t>浙BE8926</t>
  </si>
  <si>
    <t>谢会军</t>
  </si>
  <si>
    <t>长街二小</t>
  </si>
  <si>
    <t>浙BE8906</t>
  </si>
  <si>
    <t>陈允川</t>
  </si>
  <si>
    <t xml:space="preserve"> 董禄平 </t>
  </si>
  <si>
    <t xml:space="preserve">山头小学
</t>
  </si>
  <si>
    <t>浙BE6735</t>
  </si>
  <si>
    <t>胡腾跃</t>
  </si>
  <si>
    <t>浙BE8390</t>
  </si>
  <si>
    <t>陈有杰</t>
  </si>
  <si>
    <t>岳井小学</t>
  </si>
  <si>
    <t>浙BE8365</t>
  </si>
  <si>
    <t>朱从银</t>
  </si>
  <si>
    <t>浙B8907</t>
  </si>
  <si>
    <t>陈龙飞</t>
  </si>
  <si>
    <t>靑珠小学</t>
  </si>
  <si>
    <t>浙BE8909</t>
  </si>
  <si>
    <t>叶定秋</t>
  </si>
  <si>
    <t>浙BE8359</t>
  </si>
  <si>
    <t>王其辉</t>
  </si>
  <si>
    <t>龙铺小学</t>
  </si>
  <si>
    <t>浙BE8368</t>
  </si>
  <si>
    <t>叶建奎</t>
  </si>
  <si>
    <t>浙BE8382</t>
  </si>
  <si>
    <t>冯益旵</t>
  </si>
  <si>
    <t>浙BE8386</t>
  </si>
  <si>
    <t>王宽紅</t>
  </si>
  <si>
    <t>胡陈小学</t>
  </si>
  <si>
    <t>浙BE8350</t>
  </si>
  <si>
    <t>王启革</t>
  </si>
  <si>
    <t>安通10.68万元</t>
    <phoneticPr fontId="3" type="noConversion"/>
  </si>
  <si>
    <t>浙BE8376</t>
  </si>
  <si>
    <t>鲍文根</t>
  </si>
  <si>
    <t>浙BE8337</t>
  </si>
  <si>
    <t>倪分利</t>
  </si>
  <si>
    <t>浙BE8295</t>
  </si>
  <si>
    <t>张国明</t>
  </si>
  <si>
    <t>东仓小学</t>
  </si>
  <si>
    <t>浙BE8310</t>
  </si>
  <si>
    <t>吴家秋</t>
  </si>
  <si>
    <t>浙BE8352</t>
  </si>
  <si>
    <t>顾伟军</t>
  </si>
  <si>
    <t>力洋小学</t>
  </si>
  <si>
    <t>浙BE8351</t>
  </si>
  <si>
    <t>芦小尧</t>
  </si>
  <si>
    <t>浙BE7031</t>
  </si>
  <si>
    <t>叶训法</t>
  </si>
  <si>
    <t>浙BE8371</t>
  </si>
  <si>
    <t>孔令成</t>
  </si>
  <si>
    <t>浙BE8302</t>
  </si>
  <si>
    <t>庄东苗</t>
  </si>
  <si>
    <t>浙BE8317</t>
  </si>
  <si>
    <t>孔令通</t>
  </si>
  <si>
    <t>前横小学</t>
  </si>
  <si>
    <t>浙BE8326</t>
  </si>
  <si>
    <t>庄允标</t>
  </si>
  <si>
    <t>浙BE8271</t>
  </si>
  <si>
    <t>卲全土</t>
  </si>
  <si>
    <t>茶院小学</t>
  </si>
  <si>
    <t>浙BE8329</t>
  </si>
  <si>
    <t>陈胜忠</t>
  </si>
  <si>
    <t>前童小学</t>
  </si>
  <si>
    <t>浙BE8912</t>
  </si>
  <si>
    <t>童协球</t>
  </si>
  <si>
    <t>慧盈1.16万元</t>
    <phoneticPr fontId="3" type="noConversion"/>
  </si>
  <si>
    <t>浙BE8918</t>
  </si>
  <si>
    <t>金正科</t>
  </si>
  <si>
    <t>浙BE8500</t>
  </si>
  <si>
    <t>卞志兵</t>
  </si>
  <si>
    <t>浙BE8375</t>
  </si>
  <si>
    <t>章友杰</t>
  </si>
  <si>
    <t>浙BE8392</t>
  </si>
  <si>
    <t>童曙光</t>
  </si>
  <si>
    <t>岔路小学</t>
  </si>
  <si>
    <t>浙BE8917</t>
  </si>
  <si>
    <t>王玉山</t>
  </si>
  <si>
    <t>远达2.66万元</t>
    <phoneticPr fontId="3" type="noConversion"/>
  </si>
  <si>
    <t>浙BE8986</t>
  </si>
  <si>
    <t>王敏杰</t>
  </si>
  <si>
    <t>浙BE8916</t>
  </si>
  <si>
    <t>王云生</t>
  </si>
  <si>
    <t>桑洲小学</t>
  </si>
  <si>
    <t>浙BE8955</t>
  </si>
  <si>
    <t>葛道楣</t>
  </si>
  <si>
    <t>浙BE8972</t>
  </si>
  <si>
    <t>周华朝</t>
  </si>
  <si>
    <t>浙BE8960</t>
  </si>
  <si>
    <t>周衍豪</t>
  </si>
  <si>
    <t>浙BE8982</t>
  </si>
  <si>
    <t>王启辉</t>
  </si>
  <si>
    <t>大蔡小学</t>
  </si>
  <si>
    <t>浙BJ9926</t>
  </si>
  <si>
    <t>郭益江</t>
  </si>
  <si>
    <t>运安4.84万元</t>
    <phoneticPr fontId="3" type="noConversion"/>
  </si>
  <si>
    <t>浙BJ9922</t>
  </si>
  <si>
    <t>舒永康</t>
  </si>
  <si>
    <t>浙BJ9920</t>
  </si>
  <si>
    <t>刘加初</t>
  </si>
  <si>
    <t>大里小学</t>
  </si>
  <si>
    <t>浙BE8937</t>
  </si>
  <si>
    <t>何方骏</t>
    <phoneticPr fontId="3" type="noConversion"/>
  </si>
  <si>
    <t>浙BJ9901</t>
  </si>
  <si>
    <t>张军义</t>
  </si>
  <si>
    <t>强蛟小学</t>
  </si>
  <si>
    <t>浙BJ9939</t>
  </si>
  <si>
    <t>魏建成</t>
  </si>
  <si>
    <t>益顺1.38万元</t>
    <phoneticPr fontId="3" type="noConversion"/>
  </si>
  <si>
    <t>浙BE8991</t>
  </si>
  <si>
    <t>林元辉</t>
  </si>
  <si>
    <t>浙BJ9916</t>
  </si>
  <si>
    <t>王建国</t>
  </si>
  <si>
    <t>浙BJ9909</t>
  </si>
  <si>
    <t>王建达</t>
  </si>
  <si>
    <t>桥头胡小学</t>
  </si>
  <si>
    <t>浙BJ9908</t>
  </si>
  <si>
    <t>胡发宝</t>
  </si>
  <si>
    <t>浙BJ9906</t>
  </si>
  <si>
    <t>魏东军</t>
  </si>
  <si>
    <t>浙BJ9930</t>
  </si>
  <si>
    <t>金海波</t>
  </si>
  <si>
    <t>浙BJ9936</t>
  </si>
  <si>
    <t>薛安跃</t>
  </si>
  <si>
    <t>浙BE6935</t>
  </si>
  <si>
    <t>金伟军</t>
  </si>
  <si>
    <t>月盛8.31万元</t>
    <phoneticPr fontId="3" type="noConversion"/>
  </si>
  <si>
    <t>浙BE6920</t>
  </si>
  <si>
    <t>赖中成</t>
  </si>
  <si>
    <t>浙BE6928</t>
  </si>
  <si>
    <t>陈绍棉</t>
  </si>
  <si>
    <t>浙BE6938</t>
  </si>
  <si>
    <t>林海松</t>
  </si>
  <si>
    <t>大佳何小学</t>
  </si>
  <si>
    <t>浙BE6923</t>
  </si>
  <si>
    <t>袁安荣</t>
  </si>
  <si>
    <t>浙BE6927</t>
  </si>
  <si>
    <t>葛韩良</t>
  </si>
  <si>
    <t>浙BE6930</t>
  </si>
  <si>
    <t>童增云</t>
  </si>
  <si>
    <t>浙B9XM12</t>
  </si>
  <si>
    <t>葛云夫</t>
  </si>
  <si>
    <t>浙B2XP75</t>
  </si>
  <si>
    <t>林永进</t>
  </si>
  <si>
    <t>浙B0XS28</t>
  </si>
  <si>
    <t>胡海绒</t>
  </si>
  <si>
    <r>
      <t>浙B</t>
    </r>
    <r>
      <rPr>
        <sz val="12"/>
        <rFont val="宋体"/>
        <family val="3"/>
        <charset val="134"/>
      </rPr>
      <t>5XK13</t>
    </r>
  </si>
  <si>
    <t>冯新成</t>
  </si>
  <si>
    <t>南溪小学</t>
  </si>
  <si>
    <t>浙BE6912</t>
  </si>
  <si>
    <t>刘先栽</t>
  </si>
  <si>
    <t>浙BE6911</t>
  </si>
  <si>
    <t>王青山</t>
  </si>
  <si>
    <t>浙BE6823</t>
  </si>
  <si>
    <t>杨贤省</t>
  </si>
  <si>
    <t>赖忠诚</t>
  </si>
  <si>
    <t>越溪小学</t>
  </si>
  <si>
    <t>浙BE9158</t>
  </si>
  <si>
    <t>陈贤长</t>
  </si>
  <si>
    <t>公交2.71万元</t>
  </si>
  <si>
    <t>七市小学</t>
  </si>
  <si>
    <t>浙BE9168</t>
  </si>
  <si>
    <t>鲍仁岳</t>
  </si>
  <si>
    <t>一市小学</t>
  </si>
  <si>
    <t>浙BE9155</t>
  </si>
  <si>
    <t>林冬强</t>
  </si>
  <si>
    <t>浙BE9131</t>
  </si>
  <si>
    <t>叶显旺</t>
  </si>
  <si>
    <t>浙BE9138</t>
  </si>
  <si>
    <t>杨向东</t>
  </si>
  <si>
    <t>浙BE9136</t>
  </si>
  <si>
    <t>章家焕</t>
  </si>
  <si>
    <t>兴海小学</t>
  </si>
  <si>
    <t>浙BE9132</t>
  </si>
  <si>
    <t>温章义</t>
  </si>
  <si>
    <t>浙BE9165</t>
  </si>
  <si>
    <t>许永军</t>
  </si>
  <si>
    <t>浙BE9160</t>
  </si>
  <si>
    <t>叶其能</t>
  </si>
  <si>
    <t>合计</t>
  </si>
  <si>
    <t>2021年上半年学生接送车照管人员补贴统计表</t>
    <phoneticPr fontId="3" type="noConversion"/>
  </si>
  <si>
    <t>单位名称</t>
  </si>
  <si>
    <t>照管人员数</t>
  </si>
  <si>
    <t>补贴标准</t>
  </si>
  <si>
    <t>宁海县宁东城乡公共交通有限公司</t>
  </si>
  <si>
    <t>宁海县安通城乡公共交通有限公司</t>
  </si>
  <si>
    <t>宁海县慧盈城乡公共交通有限公司</t>
  </si>
  <si>
    <t>宁海县远达城乡公共交通有限公司</t>
  </si>
  <si>
    <t>宁海县运安城乡公共交通有限公司</t>
  </si>
  <si>
    <t>宁海县益顺城乡公共交通有限公司</t>
  </si>
  <si>
    <t>宁海县月盛城乡公共交通有限公司</t>
  </si>
  <si>
    <t>宁海县公共交通有限公司</t>
  </si>
  <si>
    <t>2021年上半年学生接送专用校车补贴统计</t>
    <phoneticPr fontId="3" type="noConversion"/>
  </si>
  <si>
    <t>单位</t>
  </si>
  <si>
    <t>线路</t>
  </si>
  <si>
    <t>车辆</t>
  </si>
  <si>
    <t>补贴金额</t>
  </si>
  <si>
    <t>育才学校</t>
  </si>
  <si>
    <t>岳井幼儿园</t>
  </si>
  <si>
    <t>力洋幼儿园接送车</t>
  </si>
  <si>
    <t>加爵科至峡山小学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</si>
</sst>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3" x14ac:knownFonts="1">
    <font>
      <sz val="11"/>
      <color theme="1"/>
      <name val="等线"/>
      <family val="2"/>
      <charset val="134"/>
      <scheme val="minor"/>
    </font>
    <font>
      <b/>
      <sz val="14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4F21F-70AE-47C7-9635-43707F804517}">
  <dimension ref="A1:P113"/>
  <sheetViews>
    <sheetView tabSelected="1" workbookViewId="0">
      <selection sqref="A1:P1"/>
    </sheetView>
  </sheetViews>
  <sheetFormatPr defaultRowHeight="14.25" x14ac:dyDescent="0.2"/>
  <cols>
    <col min="15" max="15" width="16.625" customWidth="1"/>
  </cols>
  <sheetData>
    <row r="1" spans="1:16" ht="18.75" x14ac:dyDescent="0.2">
      <c r="A1" s="46" t="s">
        <v>0</v>
      </c>
      <c r="B1" s="47"/>
      <c r="C1" s="46"/>
      <c r="D1" s="46"/>
      <c r="E1" s="46"/>
      <c r="F1" s="46"/>
      <c r="G1" s="46"/>
      <c r="H1" s="48"/>
      <c r="I1" s="46"/>
      <c r="J1" s="46"/>
      <c r="K1" s="46"/>
      <c r="L1" s="46"/>
      <c r="M1" s="46"/>
      <c r="N1" s="46"/>
      <c r="O1" s="46"/>
      <c r="P1" s="46"/>
    </row>
    <row r="2" spans="1:16" ht="28.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1" t="s">
        <v>7</v>
      </c>
      <c r="J2" s="1" t="s">
        <v>9</v>
      </c>
      <c r="K2" s="1" t="s">
        <v>7</v>
      </c>
      <c r="L2" s="1" t="s">
        <v>10</v>
      </c>
      <c r="M2" s="1" t="s">
        <v>7</v>
      </c>
      <c r="N2" s="1" t="s">
        <v>11</v>
      </c>
      <c r="O2" s="1" t="s">
        <v>12</v>
      </c>
      <c r="P2" s="3" t="s">
        <v>13</v>
      </c>
    </row>
    <row r="3" spans="1:16" x14ac:dyDescent="0.2">
      <c r="A3" s="4">
        <v>1</v>
      </c>
      <c r="B3" s="39" t="s">
        <v>14</v>
      </c>
      <c r="C3" s="41">
        <v>7</v>
      </c>
      <c r="D3" s="4" t="s">
        <v>15</v>
      </c>
      <c r="E3" s="4" t="s">
        <v>16</v>
      </c>
      <c r="F3" s="4">
        <v>1</v>
      </c>
      <c r="G3" s="4">
        <v>500</v>
      </c>
      <c r="H3" s="4">
        <v>7</v>
      </c>
      <c r="I3" s="4">
        <f t="shared" ref="I3:I66" si="0">H3*200</f>
        <v>1400</v>
      </c>
      <c r="J3" s="4">
        <v>8</v>
      </c>
      <c r="K3" s="4">
        <v>1000</v>
      </c>
      <c r="L3" s="4">
        <v>2</v>
      </c>
      <c r="M3" s="4">
        <f t="shared" ref="M3:M66" si="1">L3*500</f>
        <v>1000</v>
      </c>
      <c r="N3" s="4">
        <f t="shared" ref="N3:N66" si="2">G3+I3+K3+M3</f>
        <v>3900</v>
      </c>
      <c r="O3" s="39" t="s">
        <v>17</v>
      </c>
      <c r="P3" s="49" t="s">
        <v>18</v>
      </c>
    </row>
    <row r="4" spans="1:16" x14ac:dyDescent="0.2">
      <c r="A4" s="4">
        <v>2</v>
      </c>
      <c r="B4" s="44"/>
      <c r="C4" s="45"/>
      <c r="D4" s="4" t="s">
        <v>19</v>
      </c>
      <c r="E4" s="4" t="s">
        <v>20</v>
      </c>
      <c r="F4" s="4">
        <v>1</v>
      </c>
      <c r="G4" s="4">
        <v>500</v>
      </c>
      <c r="H4" s="4">
        <v>16</v>
      </c>
      <c r="I4" s="4">
        <f t="shared" si="0"/>
        <v>3200</v>
      </c>
      <c r="J4" s="4">
        <v>10</v>
      </c>
      <c r="K4" s="4">
        <v>1500</v>
      </c>
      <c r="L4" s="4">
        <v>0</v>
      </c>
      <c r="M4" s="4">
        <f t="shared" si="1"/>
        <v>0</v>
      </c>
      <c r="N4" s="4">
        <f t="shared" si="2"/>
        <v>5200</v>
      </c>
      <c r="O4" s="44"/>
      <c r="P4" s="50"/>
    </row>
    <row r="5" spans="1:16" x14ac:dyDescent="0.2">
      <c r="A5" s="4">
        <v>3</v>
      </c>
      <c r="B5" s="44"/>
      <c r="C5" s="45"/>
      <c r="D5" s="4" t="s">
        <v>21</v>
      </c>
      <c r="E5" s="4" t="s">
        <v>22</v>
      </c>
      <c r="F5" s="4">
        <v>1</v>
      </c>
      <c r="G5" s="4">
        <v>500</v>
      </c>
      <c r="H5" s="4">
        <v>7</v>
      </c>
      <c r="I5" s="4">
        <f t="shared" si="0"/>
        <v>1400</v>
      </c>
      <c r="J5" s="4">
        <v>8</v>
      </c>
      <c r="K5" s="4">
        <v>1000</v>
      </c>
      <c r="L5" s="4">
        <v>2</v>
      </c>
      <c r="M5" s="4">
        <f t="shared" si="1"/>
        <v>1000</v>
      </c>
      <c r="N5" s="4">
        <f t="shared" si="2"/>
        <v>3900</v>
      </c>
      <c r="O5" s="44"/>
      <c r="P5" s="50"/>
    </row>
    <row r="6" spans="1:16" x14ac:dyDescent="0.2">
      <c r="A6" s="4">
        <v>4</v>
      </c>
      <c r="B6" s="44"/>
      <c r="C6" s="45"/>
      <c r="D6" s="4" t="s">
        <v>23</v>
      </c>
      <c r="E6" s="4" t="s">
        <v>24</v>
      </c>
      <c r="F6" s="4">
        <v>1</v>
      </c>
      <c r="G6" s="4">
        <v>500</v>
      </c>
      <c r="H6" s="4">
        <v>8</v>
      </c>
      <c r="I6" s="4">
        <f t="shared" si="0"/>
        <v>1600</v>
      </c>
      <c r="J6" s="4">
        <v>11</v>
      </c>
      <c r="K6" s="4">
        <v>1500</v>
      </c>
      <c r="L6" s="4">
        <v>1</v>
      </c>
      <c r="M6" s="4">
        <f t="shared" si="1"/>
        <v>500</v>
      </c>
      <c r="N6" s="4">
        <f t="shared" si="2"/>
        <v>4100</v>
      </c>
      <c r="O6" s="44"/>
      <c r="P6" s="50"/>
    </row>
    <row r="7" spans="1:16" x14ac:dyDescent="0.2">
      <c r="A7" s="4">
        <v>5</v>
      </c>
      <c r="B7" s="44"/>
      <c r="C7" s="45"/>
      <c r="D7" s="4" t="s">
        <v>25</v>
      </c>
      <c r="E7" s="4" t="s">
        <v>26</v>
      </c>
      <c r="F7" s="4">
        <v>1</v>
      </c>
      <c r="G7" s="4">
        <v>500</v>
      </c>
      <c r="H7" s="4">
        <v>4</v>
      </c>
      <c r="I7" s="4">
        <f t="shared" si="0"/>
        <v>800</v>
      </c>
      <c r="J7" s="4">
        <v>9.5</v>
      </c>
      <c r="K7" s="4">
        <v>1500</v>
      </c>
      <c r="L7" s="4">
        <v>5</v>
      </c>
      <c r="M7" s="4">
        <f t="shared" si="1"/>
        <v>2500</v>
      </c>
      <c r="N7" s="4">
        <f t="shared" si="2"/>
        <v>5300</v>
      </c>
      <c r="O7" s="44"/>
      <c r="P7" s="50"/>
    </row>
    <row r="8" spans="1:16" x14ac:dyDescent="0.2">
      <c r="A8" s="4">
        <v>6</v>
      </c>
      <c r="B8" s="44"/>
      <c r="C8" s="45"/>
      <c r="D8" s="4" t="s">
        <v>27</v>
      </c>
      <c r="E8" s="4" t="s">
        <v>28</v>
      </c>
      <c r="F8" s="4">
        <v>1</v>
      </c>
      <c r="G8" s="4">
        <v>500</v>
      </c>
      <c r="H8" s="4">
        <v>7</v>
      </c>
      <c r="I8" s="4">
        <f t="shared" si="0"/>
        <v>1400</v>
      </c>
      <c r="J8" s="4">
        <v>9</v>
      </c>
      <c r="K8" s="4">
        <v>1000</v>
      </c>
      <c r="L8" s="4">
        <v>2</v>
      </c>
      <c r="M8" s="4">
        <f t="shared" si="1"/>
        <v>1000</v>
      </c>
      <c r="N8" s="4">
        <f t="shared" si="2"/>
        <v>3900</v>
      </c>
      <c r="O8" s="44"/>
      <c r="P8" s="50"/>
    </row>
    <row r="9" spans="1:16" x14ac:dyDescent="0.2">
      <c r="A9" s="4">
        <v>7</v>
      </c>
      <c r="B9" s="40"/>
      <c r="C9" s="42"/>
      <c r="D9" s="4" t="s">
        <v>29</v>
      </c>
      <c r="E9" s="4" t="s">
        <v>30</v>
      </c>
      <c r="F9" s="4">
        <v>1</v>
      </c>
      <c r="G9" s="4">
        <v>500</v>
      </c>
      <c r="H9" s="4">
        <v>11</v>
      </c>
      <c r="I9" s="4">
        <f t="shared" si="0"/>
        <v>2200</v>
      </c>
      <c r="J9" s="4">
        <v>11</v>
      </c>
      <c r="K9" s="4">
        <v>1500</v>
      </c>
      <c r="L9" s="4">
        <v>0</v>
      </c>
      <c r="M9" s="4">
        <f t="shared" si="1"/>
        <v>0</v>
      </c>
      <c r="N9" s="4">
        <f t="shared" si="2"/>
        <v>4200</v>
      </c>
      <c r="O9" s="44"/>
      <c r="P9" s="50"/>
    </row>
    <row r="10" spans="1:16" x14ac:dyDescent="0.2">
      <c r="A10" s="4">
        <v>8</v>
      </c>
      <c r="B10" s="39" t="s">
        <v>31</v>
      </c>
      <c r="C10" s="41">
        <v>6</v>
      </c>
      <c r="D10" s="4" t="s">
        <v>32</v>
      </c>
      <c r="E10" s="4" t="s">
        <v>33</v>
      </c>
      <c r="F10" s="4">
        <v>1</v>
      </c>
      <c r="G10" s="4">
        <v>500</v>
      </c>
      <c r="H10" s="4">
        <v>17</v>
      </c>
      <c r="I10" s="4">
        <f t="shared" si="0"/>
        <v>3400</v>
      </c>
      <c r="J10" s="4">
        <v>5.6</v>
      </c>
      <c r="K10" s="4">
        <v>500</v>
      </c>
      <c r="L10" s="4">
        <v>0</v>
      </c>
      <c r="M10" s="4">
        <f t="shared" si="1"/>
        <v>0</v>
      </c>
      <c r="N10" s="4">
        <f t="shared" si="2"/>
        <v>4400</v>
      </c>
      <c r="O10" s="44"/>
      <c r="P10" s="50"/>
    </row>
    <row r="11" spans="1:16" x14ac:dyDescent="0.2">
      <c r="A11" s="4">
        <v>9</v>
      </c>
      <c r="B11" s="44"/>
      <c r="C11" s="45"/>
      <c r="D11" s="4" t="s">
        <v>15</v>
      </c>
      <c r="E11" s="4" t="s">
        <v>16</v>
      </c>
      <c r="F11" s="4">
        <v>1</v>
      </c>
      <c r="G11" s="4">
        <v>500</v>
      </c>
      <c r="H11" s="4">
        <v>17</v>
      </c>
      <c r="I11" s="4">
        <f t="shared" si="0"/>
        <v>3400</v>
      </c>
      <c r="J11" s="4">
        <v>3.5</v>
      </c>
      <c r="K11" s="4">
        <v>0</v>
      </c>
      <c r="L11" s="4">
        <v>0</v>
      </c>
      <c r="M11" s="4">
        <f t="shared" si="1"/>
        <v>0</v>
      </c>
      <c r="N11" s="4">
        <f t="shared" si="2"/>
        <v>3900</v>
      </c>
      <c r="O11" s="44"/>
      <c r="P11" s="50"/>
    </row>
    <row r="12" spans="1:16" x14ac:dyDescent="0.2">
      <c r="A12" s="4">
        <v>10</v>
      </c>
      <c r="B12" s="44"/>
      <c r="C12" s="45"/>
      <c r="D12" s="4" t="s">
        <v>21</v>
      </c>
      <c r="E12" s="4" t="s">
        <v>22</v>
      </c>
      <c r="F12" s="4">
        <v>2</v>
      </c>
      <c r="G12" s="4">
        <v>700</v>
      </c>
      <c r="H12" s="4">
        <v>31</v>
      </c>
      <c r="I12" s="4">
        <f t="shared" si="0"/>
        <v>6200</v>
      </c>
      <c r="J12" s="4">
        <v>4.2</v>
      </c>
      <c r="K12" s="4">
        <v>0</v>
      </c>
      <c r="L12" s="4">
        <v>0</v>
      </c>
      <c r="M12" s="4">
        <f t="shared" si="1"/>
        <v>0</v>
      </c>
      <c r="N12" s="4">
        <f t="shared" si="2"/>
        <v>6900</v>
      </c>
      <c r="O12" s="44"/>
      <c r="P12" s="50"/>
    </row>
    <row r="13" spans="1:16" x14ac:dyDescent="0.2">
      <c r="A13" s="4">
        <v>11</v>
      </c>
      <c r="B13" s="44"/>
      <c r="C13" s="45"/>
      <c r="D13" s="4" t="s">
        <v>27</v>
      </c>
      <c r="E13" s="4" t="s">
        <v>34</v>
      </c>
      <c r="F13" s="4">
        <v>1</v>
      </c>
      <c r="G13" s="4">
        <v>500</v>
      </c>
      <c r="H13" s="4">
        <v>16</v>
      </c>
      <c r="I13" s="4">
        <f t="shared" si="0"/>
        <v>3200</v>
      </c>
      <c r="J13" s="4">
        <v>5.2</v>
      </c>
      <c r="K13" s="4">
        <v>500</v>
      </c>
      <c r="L13" s="4">
        <v>0</v>
      </c>
      <c r="M13" s="4">
        <f t="shared" si="1"/>
        <v>0</v>
      </c>
      <c r="N13" s="4">
        <f t="shared" si="2"/>
        <v>4200</v>
      </c>
      <c r="O13" s="44"/>
      <c r="P13" s="50"/>
    </row>
    <row r="14" spans="1:16" x14ac:dyDescent="0.2">
      <c r="A14" s="4">
        <v>12</v>
      </c>
      <c r="B14" s="44"/>
      <c r="C14" s="45"/>
      <c r="D14" s="4" t="s">
        <v>25</v>
      </c>
      <c r="E14" s="4" t="s">
        <v>26</v>
      </c>
      <c r="F14" s="4">
        <v>1</v>
      </c>
      <c r="G14" s="4">
        <v>500</v>
      </c>
      <c r="H14" s="4">
        <v>17</v>
      </c>
      <c r="I14" s="4">
        <f t="shared" si="0"/>
        <v>3400</v>
      </c>
      <c r="J14" s="4">
        <v>7.9</v>
      </c>
      <c r="K14" s="4">
        <v>1000</v>
      </c>
      <c r="L14" s="4">
        <v>0</v>
      </c>
      <c r="M14" s="4">
        <f t="shared" si="1"/>
        <v>0</v>
      </c>
      <c r="N14" s="4">
        <f t="shared" si="2"/>
        <v>4900</v>
      </c>
      <c r="O14" s="44"/>
      <c r="P14" s="50"/>
    </row>
    <row r="15" spans="1:16" x14ac:dyDescent="0.2">
      <c r="A15" s="4">
        <v>13</v>
      </c>
      <c r="B15" s="40"/>
      <c r="C15" s="42"/>
      <c r="D15" s="4" t="s">
        <v>19</v>
      </c>
      <c r="E15" s="4" t="s">
        <v>20</v>
      </c>
      <c r="F15" s="4">
        <v>2</v>
      </c>
      <c r="G15" s="4">
        <v>700</v>
      </c>
      <c r="H15" s="4">
        <v>25</v>
      </c>
      <c r="I15" s="4">
        <f t="shared" si="0"/>
        <v>5000</v>
      </c>
      <c r="J15" s="4">
        <v>5.2</v>
      </c>
      <c r="K15" s="4">
        <v>500</v>
      </c>
      <c r="L15" s="4">
        <v>0</v>
      </c>
      <c r="M15" s="4">
        <f t="shared" si="1"/>
        <v>0</v>
      </c>
      <c r="N15" s="4">
        <f t="shared" si="2"/>
        <v>6200</v>
      </c>
      <c r="O15" s="44"/>
      <c r="P15" s="50"/>
    </row>
    <row r="16" spans="1:16" x14ac:dyDescent="0.2">
      <c r="A16" s="4">
        <v>14</v>
      </c>
      <c r="B16" s="39" t="s">
        <v>35</v>
      </c>
      <c r="C16" s="41">
        <v>2</v>
      </c>
      <c r="D16" s="4" t="s">
        <v>36</v>
      </c>
      <c r="E16" s="4" t="s">
        <v>37</v>
      </c>
      <c r="F16" s="4">
        <v>2</v>
      </c>
      <c r="G16" s="4">
        <v>700</v>
      </c>
      <c r="H16" s="4">
        <v>22</v>
      </c>
      <c r="I16" s="4">
        <f t="shared" si="0"/>
        <v>4400</v>
      </c>
      <c r="J16" s="4">
        <v>3.7</v>
      </c>
      <c r="K16" s="4">
        <v>0</v>
      </c>
      <c r="L16" s="4">
        <v>0</v>
      </c>
      <c r="M16" s="4">
        <f t="shared" si="1"/>
        <v>0</v>
      </c>
      <c r="N16" s="4">
        <f t="shared" si="2"/>
        <v>5100</v>
      </c>
      <c r="O16" s="44"/>
      <c r="P16" s="50"/>
    </row>
    <row r="17" spans="1:16" x14ac:dyDescent="0.2">
      <c r="A17" s="4">
        <v>15</v>
      </c>
      <c r="B17" s="40"/>
      <c r="C17" s="42"/>
      <c r="D17" s="4" t="s">
        <v>38</v>
      </c>
      <c r="E17" s="4" t="s">
        <v>39</v>
      </c>
      <c r="F17" s="4">
        <v>1</v>
      </c>
      <c r="G17" s="4">
        <v>500</v>
      </c>
      <c r="H17" s="4">
        <v>16</v>
      </c>
      <c r="I17" s="4">
        <f t="shared" si="0"/>
        <v>3200</v>
      </c>
      <c r="J17" s="4">
        <v>8</v>
      </c>
      <c r="K17" s="4">
        <v>1000</v>
      </c>
      <c r="L17" s="4">
        <v>0</v>
      </c>
      <c r="M17" s="4">
        <f t="shared" si="1"/>
        <v>0</v>
      </c>
      <c r="N17" s="4">
        <f t="shared" si="2"/>
        <v>4700</v>
      </c>
      <c r="O17" s="44"/>
      <c r="P17" s="50"/>
    </row>
    <row r="18" spans="1:16" x14ac:dyDescent="0.2">
      <c r="A18" s="4">
        <v>16</v>
      </c>
      <c r="B18" s="39" t="s">
        <v>40</v>
      </c>
      <c r="C18" s="41">
        <v>2</v>
      </c>
      <c r="D18" s="4" t="s">
        <v>41</v>
      </c>
      <c r="E18" s="4" t="s">
        <v>42</v>
      </c>
      <c r="F18" s="4">
        <v>3</v>
      </c>
      <c r="G18" s="4">
        <v>900</v>
      </c>
      <c r="H18" s="4">
        <v>32</v>
      </c>
      <c r="I18" s="4">
        <f t="shared" si="0"/>
        <v>6400</v>
      </c>
      <c r="J18" s="4">
        <v>5.5</v>
      </c>
      <c r="K18" s="4">
        <v>500</v>
      </c>
      <c r="L18" s="4">
        <v>4</v>
      </c>
      <c r="M18" s="4">
        <f t="shared" si="1"/>
        <v>2000</v>
      </c>
      <c r="N18" s="4">
        <f t="shared" si="2"/>
        <v>9800</v>
      </c>
      <c r="O18" s="44"/>
      <c r="P18" s="50"/>
    </row>
    <row r="19" spans="1:16" x14ac:dyDescent="0.2">
      <c r="A19" s="4">
        <v>17</v>
      </c>
      <c r="B19" s="40"/>
      <c r="C19" s="42"/>
      <c r="D19" s="4" t="s">
        <v>43</v>
      </c>
      <c r="E19" s="4" t="s">
        <v>44</v>
      </c>
      <c r="F19" s="4">
        <v>1</v>
      </c>
      <c r="G19" s="4">
        <v>500</v>
      </c>
      <c r="H19" s="4">
        <v>8</v>
      </c>
      <c r="I19" s="4">
        <f t="shared" si="0"/>
        <v>1600</v>
      </c>
      <c r="J19" s="4">
        <v>6</v>
      </c>
      <c r="K19" s="4">
        <v>500</v>
      </c>
      <c r="L19" s="4">
        <v>1</v>
      </c>
      <c r="M19" s="4">
        <v>500</v>
      </c>
      <c r="N19" s="4">
        <f t="shared" si="2"/>
        <v>3100</v>
      </c>
      <c r="O19" s="44"/>
      <c r="P19" s="50"/>
    </row>
    <row r="20" spans="1:16" x14ac:dyDescent="0.2">
      <c r="A20" s="4">
        <v>18</v>
      </c>
      <c r="B20" s="39" t="s">
        <v>45</v>
      </c>
      <c r="C20" s="41">
        <v>2</v>
      </c>
      <c r="D20" s="4" t="s">
        <v>46</v>
      </c>
      <c r="E20" s="4" t="s">
        <v>47</v>
      </c>
      <c r="F20" s="4">
        <v>3</v>
      </c>
      <c r="G20" s="4">
        <v>900</v>
      </c>
      <c r="H20" s="4">
        <v>33</v>
      </c>
      <c r="I20" s="4">
        <f t="shared" si="0"/>
        <v>6600</v>
      </c>
      <c r="J20" s="4">
        <v>3.9</v>
      </c>
      <c r="K20" s="4">
        <v>0</v>
      </c>
      <c r="L20" s="4">
        <v>0</v>
      </c>
      <c r="M20" s="4">
        <f t="shared" si="1"/>
        <v>0</v>
      </c>
      <c r="N20" s="4">
        <f t="shared" si="2"/>
        <v>7500</v>
      </c>
      <c r="O20" s="44"/>
      <c r="P20" s="50"/>
    </row>
    <row r="21" spans="1:16" x14ac:dyDescent="0.2">
      <c r="A21" s="4">
        <v>19</v>
      </c>
      <c r="B21" s="40"/>
      <c r="C21" s="42"/>
      <c r="D21" s="4" t="s">
        <v>48</v>
      </c>
      <c r="E21" s="4" t="s">
        <v>49</v>
      </c>
      <c r="F21" s="4">
        <v>3</v>
      </c>
      <c r="G21" s="4">
        <v>900</v>
      </c>
      <c r="H21" s="4">
        <v>26</v>
      </c>
      <c r="I21" s="4">
        <f t="shared" si="0"/>
        <v>5200</v>
      </c>
      <c r="J21" s="4">
        <v>6.3</v>
      </c>
      <c r="K21" s="4">
        <v>500</v>
      </c>
      <c r="L21" s="4">
        <v>5</v>
      </c>
      <c r="M21" s="4">
        <f t="shared" si="1"/>
        <v>2500</v>
      </c>
      <c r="N21" s="4">
        <f t="shared" si="2"/>
        <v>9100</v>
      </c>
      <c r="O21" s="44"/>
      <c r="P21" s="50"/>
    </row>
    <row r="22" spans="1:16" x14ac:dyDescent="0.2">
      <c r="A22" s="4">
        <v>20</v>
      </c>
      <c r="B22" s="39" t="s">
        <v>50</v>
      </c>
      <c r="C22" s="41">
        <v>4</v>
      </c>
      <c r="D22" s="4" t="s">
        <v>51</v>
      </c>
      <c r="E22" s="4" t="s">
        <v>52</v>
      </c>
      <c r="F22" s="4">
        <v>4</v>
      </c>
      <c r="G22" s="4">
        <v>1100</v>
      </c>
      <c r="H22" s="4">
        <v>59</v>
      </c>
      <c r="I22" s="4">
        <f t="shared" si="0"/>
        <v>11800</v>
      </c>
      <c r="J22" s="4">
        <v>5.5</v>
      </c>
      <c r="K22" s="4">
        <v>500</v>
      </c>
      <c r="L22" s="4">
        <v>1</v>
      </c>
      <c r="M22" s="4">
        <f t="shared" si="1"/>
        <v>500</v>
      </c>
      <c r="N22" s="4">
        <f t="shared" si="2"/>
        <v>13900</v>
      </c>
      <c r="O22" s="44"/>
      <c r="P22" s="50"/>
    </row>
    <row r="23" spans="1:16" x14ac:dyDescent="0.2">
      <c r="A23" s="4">
        <v>21</v>
      </c>
      <c r="B23" s="44"/>
      <c r="C23" s="45"/>
      <c r="D23" s="4" t="s">
        <v>32</v>
      </c>
      <c r="E23" s="4" t="s">
        <v>33</v>
      </c>
      <c r="F23" s="4">
        <v>2</v>
      </c>
      <c r="G23" s="4">
        <v>700</v>
      </c>
      <c r="H23" s="4">
        <v>18</v>
      </c>
      <c r="I23" s="4">
        <f t="shared" si="0"/>
        <v>3600</v>
      </c>
      <c r="J23" s="4">
        <v>3.3</v>
      </c>
      <c r="K23" s="4">
        <v>0</v>
      </c>
      <c r="L23" s="4">
        <v>3</v>
      </c>
      <c r="M23" s="4">
        <f t="shared" si="1"/>
        <v>1500</v>
      </c>
      <c r="N23" s="4">
        <f t="shared" si="2"/>
        <v>5800</v>
      </c>
      <c r="O23" s="44"/>
      <c r="P23" s="50"/>
    </row>
    <row r="24" spans="1:16" x14ac:dyDescent="0.2">
      <c r="A24" s="4">
        <v>22</v>
      </c>
      <c r="B24" s="44"/>
      <c r="C24" s="45"/>
      <c r="D24" s="4" t="s">
        <v>53</v>
      </c>
      <c r="E24" s="4" t="s">
        <v>54</v>
      </c>
      <c r="F24" s="4">
        <v>3</v>
      </c>
      <c r="G24" s="4">
        <v>900</v>
      </c>
      <c r="H24" s="4">
        <v>39</v>
      </c>
      <c r="I24" s="4">
        <f t="shared" si="0"/>
        <v>7800</v>
      </c>
      <c r="J24" s="4">
        <v>4.5</v>
      </c>
      <c r="K24" s="4">
        <v>0</v>
      </c>
      <c r="L24" s="4">
        <v>3</v>
      </c>
      <c r="M24" s="4">
        <f t="shared" si="1"/>
        <v>1500</v>
      </c>
      <c r="N24" s="4">
        <f t="shared" si="2"/>
        <v>10200</v>
      </c>
      <c r="O24" s="44"/>
      <c r="P24" s="50"/>
    </row>
    <row r="25" spans="1:16" x14ac:dyDescent="0.2">
      <c r="A25" s="4">
        <v>23</v>
      </c>
      <c r="B25" s="40"/>
      <c r="C25" s="42"/>
      <c r="D25" s="4" t="s">
        <v>55</v>
      </c>
      <c r="E25" s="4" t="s">
        <v>56</v>
      </c>
      <c r="F25" s="4">
        <v>4</v>
      </c>
      <c r="G25" s="4">
        <v>1100</v>
      </c>
      <c r="H25" s="4">
        <v>46</v>
      </c>
      <c r="I25" s="4">
        <f t="shared" si="0"/>
        <v>9200</v>
      </c>
      <c r="J25" s="4">
        <v>8</v>
      </c>
      <c r="K25" s="4">
        <v>1000</v>
      </c>
      <c r="L25" s="4">
        <v>1</v>
      </c>
      <c r="M25" s="4">
        <f t="shared" si="1"/>
        <v>500</v>
      </c>
      <c r="N25" s="4">
        <f t="shared" si="2"/>
        <v>11800</v>
      </c>
      <c r="O25" s="40"/>
      <c r="P25" s="51"/>
    </row>
    <row r="26" spans="1:16" x14ac:dyDescent="0.2">
      <c r="A26" s="4">
        <v>24</v>
      </c>
      <c r="B26" s="39" t="s">
        <v>57</v>
      </c>
      <c r="C26" s="41">
        <v>4</v>
      </c>
      <c r="D26" s="4" t="s">
        <v>58</v>
      </c>
      <c r="E26" s="4" t="s">
        <v>59</v>
      </c>
      <c r="F26" s="4">
        <v>3</v>
      </c>
      <c r="G26" s="4">
        <v>900</v>
      </c>
      <c r="H26" s="4">
        <v>38</v>
      </c>
      <c r="I26" s="4">
        <f t="shared" si="0"/>
        <v>7600</v>
      </c>
      <c r="J26" s="4">
        <v>5.5</v>
      </c>
      <c r="K26" s="4">
        <v>500</v>
      </c>
      <c r="L26" s="4">
        <v>0</v>
      </c>
      <c r="M26" s="4">
        <f t="shared" si="1"/>
        <v>0</v>
      </c>
      <c r="N26" s="4">
        <f t="shared" si="2"/>
        <v>9000</v>
      </c>
      <c r="O26" s="39" t="s">
        <v>60</v>
      </c>
      <c r="P26" s="52"/>
    </row>
    <row r="27" spans="1:16" x14ac:dyDescent="0.2">
      <c r="A27" s="4">
        <v>25</v>
      </c>
      <c r="B27" s="44"/>
      <c r="C27" s="45"/>
      <c r="D27" s="4" t="s">
        <v>61</v>
      </c>
      <c r="E27" s="4" t="s">
        <v>62</v>
      </c>
      <c r="F27" s="4">
        <v>2</v>
      </c>
      <c r="G27" s="4">
        <v>700</v>
      </c>
      <c r="H27" s="4">
        <v>34</v>
      </c>
      <c r="I27" s="4">
        <f t="shared" si="0"/>
        <v>6800</v>
      </c>
      <c r="J27" s="4">
        <v>5.5</v>
      </c>
      <c r="K27" s="4">
        <v>500</v>
      </c>
      <c r="L27" s="4">
        <v>0</v>
      </c>
      <c r="M27" s="4">
        <f t="shared" si="1"/>
        <v>0</v>
      </c>
      <c r="N27" s="4">
        <f t="shared" si="2"/>
        <v>8000</v>
      </c>
      <c r="O27" s="44"/>
      <c r="P27" s="53"/>
    </row>
    <row r="28" spans="1:16" x14ac:dyDescent="0.2">
      <c r="A28" s="4">
        <v>26</v>
      </c>
      <c r="B28" s="44"/>
      <c r="C28" s="45"/>
      <c r="D28" s="4" t="s">
        <v>63</v>
      </c>
      <c r="E28" s="4" t="s">
        <v>64</v>
      </c>
      <c r="F28" s="4">
        <v>3</v>
      </c>
      <c r="G28" s="4">
        <v>900</v>
      </c>
      <c r="H28" s="4">
        <v>48</v>
      </c>
      <c r="I28" s="4">
        <f t="shared" si="0"/>
        <v>9600</v>
      </c>
      <c r="J28" s="4">
        <v>7.4</v>
      </c>
      <c r="K28" s="4">
        <v>1000</v>
      </c>
      <c r="L28" s="4">
        <v>0</v>
      </c>
      <c r="M28" s="4">
        <f t="shared" si="1"/>
        <v>0</v>
      </c>
      <c r="N28" s="4">
        <f t="shared" si="2"/>
        <v>11500</v>
      </c>
      <c r="O28" s="44"/>
      <c r="P28" s="53"/>
    </row>
    <row r="29" spans="1:16" x14ac:dyDescent="0.2">
      <c r="A29" s="4">
        <v>27</v>
      </c>
      <c r="B29" s="40"/>
      <c r="C29" s="42"/>
      <c r="D29" s="4" t="s">
        <v>65</v>
      </c>
      <c r="E29" s="4" t="s">
        <v>66</v>
      </c>
      <c r="F29" s="4">
        <v>3</v>
      </c>
      <c r="G29" s="4">
        <v>900</v>
      </c>
      <c r="H29" s="4">
        <v>50</v>
      </c>
      <c r="I29" s="4">
        <f t="shared" si="0"/>
        <v>10000</v>
      </c>
      <c r="J29" s="4">
        <v>5.5</v>
      </c>
      <c r="K29" s="4">
        <v>500</v>
      </c>
      <c r="L29" s="4">
        <v>0</v>
      </c>
      <c r="M29" s="4">
        <f t="shared" si="1"/>
        <v>0</v>
      </c>
      <c r="N29" s="4">
        <f t="shared" si="2"/>
        <v>11400</v>
      </c>
      <c r="O29" s="44"/>
      <c r="P29" s="53"/>
    </row>
    <row r="30" spans="1:16" x14ac:dyDescent="0.2">
      <c r="A30" s="4">
        <v>28</v>
      </c>
      <c r="B30" s="39" t="s">
        <v>67</v>
      </c>
      <c r="C30" s="41">
        <v>2</v>
      </c>
      <c r="D30" s="4" t="s">
        <v>68</v>
      </c>
      <c r="E30" s="4" t="s">
        <v>69</v>
      </c>
      <c r="F30" s="4">
        <v>3</v>
      </c>
      <c r="G30" s="4">
        <v>900</v>
      </c>
      <c r="H30" s="4">
        <v>43</v>
      </c>
      <c r="I30" s="4">
        <f t="shared" si="0"/>
        <v>8600</v>
      </c>
      <c r="J30" s="4">
        <v>2.9</v>
      </c>
      <c r="K30" s="4">
        <v>0</v>
      </c>
      <c r="L30" s="4">
        <v>0</v>
      </c>
      <c r="M30" s="4">
        <f t="shared" si="1"/>
        <v>0</v>
      </c>
      <c r="N30" s="4">
        <f t="shared" si="2"/>
        <v>9500</v>
      </c>
      <c r="O30" s="44"/>
      <c r="P30" s="53"/>
    </row>
    <row r="31" spans="1:16" x14ac:dyDescent="0.2">
      <c r="A31" s="4">
        <v>29</v>
      </c>
      <c r="B31" s="40"/>
      <c r="C31" s="42"/>
      <c r="D31" s="4" t="s">
        <v>70</v>
      </c>
      <c r="E31" s="4" t="s">
        <v>71</v>
      </c>
      <c r="F31" s="4">
        <v>2</v>
      </c>
      <c r="G31" s="4">
        <v>700</v>
      </c>
      <c r="H31" s="4">
        <v>29</v>
      </c>
      <c r="I31" s="4">
        <f t="shared" si="0"/>
        <v>5800</v>
      </c>
      <c r="J31" s="4">
        <v>4.0999999999999996</v>
      </c>
      <c r="K31" s="4">
        <v>0</v>
      </c>
      <c r="L31" s="4">
        <v>0</v>
      </c>
      <c r="M31" s="4">
        <f t="shared" si="1"/>
        <v>0</v>
      </c>
      <c r="N31" s="4">
        <f t="shared" si="2"/>
        <v>6500</v>
      </c>
      <c r="O31" s="44"/>
      <c r="P31" s="53"/>
    </row>
    <row r="32" spans="1:16" x14ac:dyDescent="0.2">
      <c r="A32" s="4">
        <v>30</v>
      </c>
      <c r="B32" s="39" t="s">
        <v>72</v>
      </c>
      <c r="C32" s="41">
        <v>5</v>
      </c>
      <c r="D32" s="4" t="s">
        <v>73</v>
      </c>
      <c r="E32" s="4" t="s">
        <v>74</v>
      </c>
      <c r="F32" s="4">
        <v>3</v>
      </c>
      <c r="G32" s="4">
        <v>900</v>
      </c>
      <c r="H32" s="4">
        <v>38</v>
      </c>
      <c r="I32" s="4">
        <f t="shared" si="0"/>
        <v>7600</v>
      </c>
      <c r="J32" s="4">
        <v>10</v>
      </c>
      <c r="K32" s="4">
        <v>1500</v>
      </c>
      <c r="L32" s="4">
        <v>0</v>
      </c>
      <c r="M32" s="4">
        <f t="shared" si="1"/>
        <v>0</v>
      </c>
      <c r="N32" s="4">
        <f t="shared" si="2"/>
        <v>10000</v>
      </c>
      <c r="O32" s="44"/>
      <c r="P32" s="53"/>
    </row>
    <row r="33" spans="1:16" x14ac:dyDescent="0.2">
      <c r="A33" s="4">
        <v>31</v>
      </c>
      <c r="B33" s="44"/>
      <c r="C33" s="45"/>
      <c r="D33" s="4" t="s">
        <v>75</v>
      </c>
      <c r="E33" s="4" t="s">
        <v>76</v>
      </c>
      <c r="F33" s="4">
        <v>0</v>
      </c>
      <c r="G33" s="4">
        <v>0</v>
      </c>
      <c r="H33" s="4">
        <v>0</v>
      </c>
      <c r="I33" s="4">
        <f t="shared" si="0"/>
        <v>0</v>
      </c>
      <c r="J33" s="4">
        <v>0</v>
      </c>
      <c r="K33" s="4">
        <v>0</v>
      </c>
      <c r="L33" s="4">
        <v>0</v>
      </c>
      <c r="M33" s="4">
        <f t="shared" si="1"/>
        <v>0</v>
      </c>
      <c r="N33" s="4">
        <f t="shared" si="2"/>
        <v>0</v>
      </c>
      <c r="O33" s="44"/>
      <c r="P33" s="53"/>
    </row>
    <row r="34" spans="1:16" x14ac:dyDescent="0.2">
      <c r="A34" s="4">
        <v>32</v>
      </c>
      <c r="B34" s="44"/>
      <c r="C34" s="45"/>
      <c r="D34" s="4" t="s">
        <v>77</v>
      </c>
      <c r="E34" s="4" t="s">
        <v>78</v>
      </c>
      <c r="F34" s="4">
        <v>0</v>
      </c>
      <c r="G34" s="4">
        <v>0</v>
      </c>
      <c r="H34" s="4">
        <v>0</v>
      </c>
      <c r="I34" s="4">
        <f t="shared" si="0"/>
        <v>0</v>
      </c>
      <c r="J34" s="4">
        <v>0</v>
      </c>
      <c r="K34" s="4">
        <v>0</v>
      </c>
      <c r="L34" s="4">
        <v>0</v>
      </c>
      <c r="M34" s="4">
        <f t="shared" si="1"/>
        <v>0</v>
      </c>
      <c r="N34" s="4">
        <f t="shared" si="2"/>
        <v>0</v>
      </c>
      <c r="O34" s="44"/>
      <c r="P34" s="53"/>
    </row>
    <row r="35" spans="1:16" x14ac:dyDescent="0.2">
      <c r="A35" s="4">
        <v>33</v>
      </c>
      <c r="B35" s="44"/>
      <c r="C35" s="45"/>
      <c r="D35" s="4" t="s">
        <v>79</v>
      </c>
      <c r="E35" s="4" t="s">
        <v>80</v>
      </c>
      <c r="F35" s="4">
        <v>2</v>
      </c>
      <c r="G35" s="4">
        <v>700</v>
      </c>
      <c r="H35" s="4">
        <v>20</v>
      </c>
      <c r="I35" s="4">
        <f t="shared" si="0"/>
        <v>4000</v>
      </c>
      <c r="J35" s="4">
        <v>8.3000000000000007</v>
      </c>
      <c r="K35" s="4">
        <v>1000</v>
      </c>
      <c r="L35" s="4">
        <v>0</v>
      </c>
      <c r="M35" s="4">
        <f t="shared" si="1"/>
        <v>0</v>
      </c>
      <c r="N35" s="4">
        <f t="shared" si="2"/>
        <v>5700</v>
      </c>
      <c r="O35" s="44"/>
      <c r="P35" s="53"/>
    </row>
    <row r="36" spans="1:16" x14ac:dyDescent="0.2">
      <c r="A36" s="4">
        <v>34</v>
      </c>
      <c r="B36" s="40"/>
      <c r="C36" s="42"/>
      <c r="D36" s="4" t="s">
        <v>81</v>
      </c>
      <c r="E36" s="4" t="s">
        <v>82</v>
      </c>
      <c r="F36" s="4">
        <v>2</v>
      </c>
      <c r="G36" s="4">
        <v>700</v>
      </c>
      <c r="H36" s="4">
        <v>28</v>
      </c>
      <c r="I36" s="4">
        <f t="shared" si="0"/>
        <v>5600</v>
      </c>
      <c r="J36" s="4">
        <v>6.6</v>
      </c>
      <c r="K36" s="4">
        <v>500</v>
      </c>
      <c r="L36" s="4">
        <v>0</v>
      </c>
      <c r="M36" s="4">
        <f t="shared" si="1"/>
        <v>0</v>
      </c>
      <c r="N36" s="4">
        <f t="shared" si="2"/>
        <v>6800</v>
      </c>
      <c r="O36" s="44"/>
      <c r="P36" s="53"/>
    </row>
    <row r="37" spans="1:16" x14ac:dyDescent="0.2">
      <c r="A37" s="4">
        <v>35</v>
      </c>
      <c r="B37" s="39" t="s">
        <v>83</v>
      </c>
      <c r="C37" s="41">
        <v>2</v>
      </c>
      <c r="D37" s="4" t="s">
        <v>84</v>
      </c>
      <c r="E37" s="4" t="s">
        <v>85</v>
      </c>
      <c r="F37" s="4">
        <v>3</v>
      </c>
      <c r="G37" s="4">
        <v>900</v>
      </c>
      <c r="H37" s="4">
        <v>36</v>
      </c>
      <c r="I37" s="4">
        <f t="shared" si="0"/>
        <v>7200</v>
      </c>
      <c r="J37" s="4">
        <v>5.7</v>
      </c>
      <c r="K37" s="4">
        <v>500</v>
      </c>
      <c r="L37" s="4">
        <v>2</v>
      </c>
      <c r="M37" s="4">
        <f t="shared" si="1"/>
        <v>1000</v>
      </c>
      <c r="N37" s="4">
        <f t="shared" si="2"/>
        <v>9600</v>
      </c>
      <c r="O37" s="44"/>
      <c r="P37" s="53"/>
    </row>
    <row r="38" spans="1:16" x14ac:dyDescent="0.2">
      <c r="A38" s="4">
        <v>36</v>
      </c>
      <c r="B38" s="40"/>
      <c r="C38" s="42"/>
      <c r="D38" s="4" t="s">
        <v>86</v>
      </c>
      <c r="E38" s="4" t="s">
        <v>87</v>
      </c>
      <c r="F38" s="4">
        <v>3</v>
      </c>
      <c r="G38" s="4">
        <v>900</v>
      </c>
      <c r="H38" s="4">
        <v>41</v>
      </c>
      <c r="I38" s="4">
        <f t="shared" si="0"/>
        <v>8200</v>
      </c>
      <c r="J38" s="4">
        <v>5.7</v>
      </c>
      <c r="K38" s="4">
        <v>500</v>
      </c>
      <c r="L38" s="4">
        <v>0</v>
      </c>
      <c r="M38" s="4">
        <f t="shared" si="1"/>
        <v>0</v>
      </c>
      <c r="N38" s="4">
        <f t="shared" si="2"/>
        <v>9600</v>
      </c>
      <c r="O38" s="44"/>
      <c r="P38" s="53"/>
    </row>
    <row r="39" spans="1:16" x14ac:dyDescent="0.2">
      <c r="A39" s="4">
        <v>37</v>
      </c>
      <c r="B39" s="5" t="s">
        <v>88</v>
      </c>
      <c r="C39" s="4">
        <v>1</v>
      </c>
      <c r="D39" s="4" t="s">
        <v>89</v>
      </c>
      <c r="E39" s="4" t="s">
        <v>90</v>
      </c>
      <c r="F39" s="4">
        <v>3</v>
      </c>
      <c r="G39" s="4">
        <v>900</v>
      </c>
      <c r="H39" s="4">
        <v>39</v>
      </c>
      <c r="I39" s="4">
        <f t="shared" si="0"/>
        <v>7800</v>
      </c>
      <c r="J39" s="4">
        <v>6.6</v>
      </c>
      <c r="K39" s="4">
        <v>500</v>
      </c>
      <c r="L39" s="4">
        <v>0</v>
      </c>
      <c r="M39" s="4">
        <f t="shared" si="1"/>
        <v>0</v>
      </c>
      <c r="N39" s="4">
        <f t="shared" si="2"/>
        <v>9200</v>
      </c>
      <c r="O39" s="40"/>
      <c r="P39" s="54"/>
    </row>
    <row r="40" spans="1:16" x14ac:dyDescent="0.2">
      <c r="A40" s="6">
        <v>38</v>
      </c>
      <c r="B40" s="29" t="s">
        <v>91</v>
      </c>
      <c r="C40" s="30">
        <v>5</v>
      </c>
      <c r="D40" s="6" t="s">
        <v>92</v>
      </c>
      <c r="E40" s="6" t="s">
        <v>93</v>
      </c>
      <c r="F40" s="6">
        <v>1</v>
      </c>
      <c r="G40" s="6">
        <v>500</v>
      </c>
      <c r="H40" s="6">
        <v>14</v>
      </c>
      <c r="I40" s="6">
        <f t="shared" si="0"/>
        <v>2800</v>
      </c>
      <c r="J40" s="6">
        <v>5.6</v>
      </c>
      <c r="K40" s="6">
        <v>500</v>
      </c>
      <c r="L40" s="6">
        <v>0</v>
      </c>
      <c r="M40" s="6">
        <f t="shared" si="1"/>
        <v>0</v>
      </c>
      <c r="N40" s="6">
        <f t="shared" si="2"/>
        <v>3800</v>
      </c>
      <c r="O40" s="43" t="s">
        <v>94</v>
      </c>
      <c r="P40" s="30"/>
    </row>
    <row r="41" spans="1:16" x14ac:dyDescent="0.2">
      <c r="A41" s="6">
        <v>39</v>
      </c>
      <c r="B41" s="29"/>
      <c r="C41" s="30"/>
      <c r="D41" s="20" t="s">
        <v>95</v>
      </c>
      <c r="E41" s="20" t="s">
        <v>96</v>
      </c>
      <c r="F41" s="20">
        <v>1</v>
      </c>
      <c r="G41" s="20">
        <v>500</v>
      </c>
      <c r="H41" s="20">
        <v>13</v>
      </c>
      <c r="I41" s="20">
        <f t="shared" si="0"/>
        <v>2600</v>
      </c>
      <c r="J41" s="20">
        <v>6.5</v>
      </c>
      <c r="K41" s="20">
        <v>500</v>
      </c>
      <c r="L41" s="20">
        <v>0</v>
      </c>
      <c r="M41" s="20">
        <f t="shared" si="1"/>
        <v>0</v>
      </c>
      <c r="N41" s="20">
        <f t="shared" si="2"/>
        <v>3600</v>
      </c>
      <c r="O41" s="43"/>
      <c r="P41" s="30"/>
    </row>
    <row r="42" spans="1:16" x14ac:dyDescent="0.2">
      <c r="A42" s="6">
        <v>40</v>
      </c>
      <c r="B42" s="29"/>
      <c r="C42" s="30"/>
      <c r="D42" s="4" t="s">
        <v>97</v>
      </c>
      <c r="E42" s="4" t="s">
        <v>98</v>
      </c>
      <c r="F42" s="4">
        <v>0</v>
      </c>
      <c r="G42" s="4">
        <v>0</v>
      </c>
      <c r="H42" s="4">
        <v>0</v>
      </c>
      <c r="I42" s="4">
        <f t="shared" si="0"/>
        <v>0</v>
      </c>
      <c r="J42" s="4">
        <v>0</v>
      </c>
      <c r="K42" s="4">
        <v>0</v>
      </c>
      <c r="L42" s="4">
        <v>0</v>
      </c>
      <c r="M42" s="4">
        <f t="shared" si="1"/>
        <v>0</v>
      </c>
      <c r="N42" s="4">
        <f t="shared" si="2"/>
        <v>0</v>
      </c>
      <c r="O42" s="43"/>
      <c r="P42" s="30"/>
    </row>
    <row r="43" spans="1:16" x14ac:dyDescent="0.2">
      <c r="A43" s="6">
        <v>41</v>
      </c>
      <c r="B43" s="29"/>
      <c r="C43" s="30"/>
      <c r="D43" s="4" t="s">
        <v>99</v>
      </c>
      <c r="E43" s="4" t="s">
        <v>100</v>
      </c>
      <c r="F43" s="4">
        <v>0</v>
      </c>
      <c r="G43" s="4">
        <v>0</v>
      </c>
      <c r="H43" s="4">
        <v>0</v>
      </c>
      <c r="I43" s="4">
        <f t="shared" si="0"/>
        <v>0</v>
      </c>
      <c r="J43" s="4">
        <v>0</v>
      </c>
      <c r="K43" s="4">
        <v>0</v>
      </c>
      <c r="L43" s="4">
        <v>0</v>
      </c>
      <c r="M43" s="4">
        <f t="shared" si="1"/>
        <v>0</v>
      </c>
      <c r="N43" s="4">
        <f t="shared" si="2"/>
        <v>0</v>
      </c>
      <c r="O43" s="43"/>
      <c r="P43" s="30"/>
    </row>
    <row r="44" spans="1:16" x14ac:dyDescent="0.2">
      <c r="A44" s="6">
        <v>42</v>
      </c>
      <c r="B44" s="29"/>
      <c r="C44" s="30"/>
      <c r="D44" s="6" t="s">
        <v>101</v>
      </c>
      <c r="E44" s="6" t="s">
        <v>102</v>
      </c>
      <c r="F44" s="6">
        <v>1</v>
      </c>
      <c r="G44" s="6">
        <v>500</v>
      </c>
      <c r="H44" s="6">
        <v>16</v>
      </c>
      <c r="I44" s="6">
        <f t="shared" si="0"/>
        <v>3200</v>
      </c>
      <c r="J44" s="6">
        <v>6.5</v>
      </c>
      <c r="K44" s="6">
        <v>500</v>
      </c>
      <c r="L44" s="6">
        <v>0</v>
      </c>
      <c r="M44" s="6">
        <f t="shared" si="1"/>
        <v>0</v>
      </c>
      <c r="N44" s="6">
        <f t="shared" si="2"/>
        <v>4200</v>
      </c>
      <c r="O44" s="43"/>
      <c r="P44" s="30"/>
    </row>
    <row r="45" spans="1:16" ht="15.75" x14ac:dyDescent="0.2">
      <c r="A45" s="6">
        <v>43</v>
      </c>
      <c r="B45" s="29" t="s">
        <v>103</v>
      </c>
      <c r="C45" s="31">
        <v>3</v>
      </c>
      <c r="D45" s="7" t="s">
        <v>104</v>
      </c>
      <c r="E45" s="8" t="s">
        <v>105</v>
      </c>
      <c r="F45" s="7">
        <v>2</v>
      </c>
      <c r="G45" s="9">
        <v>700</v>
      </c>
      <c r="H45" s="7">
        <v>34</v>
      </c>
      <c r="I45" s="6">
        <f t="shared" si="0"/>
        <v>6800</v>
      </c>
      <c r="J45" s="9">
        <v>3.5</v>
      </c>
      <c r="K45" s="9">
        <v>0</v>
      </c>
      <c r="L45" s="7">
        <v>0</v>
      </c>
      <c r="M45" s="6">
        <f t="shared" si="1"/>
        <v>0</v>
      </c>
      <c r="N45" s="6">
        <f t="shared" si="2"/>
        <v>7500</v>
      </c>
      <c r="O45" s="36" t="s">
        <v>106</v>
      </c>
      <c r="P45" s="31"/>
    </row>
    <row r="46" spans="1:16" ht="15.75" x14ac:dyDescent="0.2">
      <c r="A46" s="6">
        <v>44</v>
      </c>
      <c r="B46" s="29"/>
      <c r="C46" s="32"/>
      <c r="D46" s="6" t="s">
        <v>107</v>
      </c>
      <c r="E46" s="8" t="s">
        <v>108</v>
      </c>
      <c r="F46" s="7">
        <v>1</v>
      </c>
      <c r="G46" s="9">
        <v>500</v>
      </c>
      <c r="H46" s="7">
        <v>16</v>
      </c>
      <c r="I46" s="6">
        <f t="shared" si="0"/>
        <v>3200</v>
      </c>
      <c r="J46" s="9">
        <v>10.7</v>
      </c>
      <c r="K46" s="9">
        <v>1500</v>
      </c>
      <c r="L46" s="7">
        <v>0</v>
      </c>
      <c r="M46" s="6">
        <f t="shared" si="1"/>
        <v>0</v>
      </c>
      <c r="N46" s="6">
        <f t="shared" si="2"/>
        <v>5200</v>
      </c>
      <c r="O46" s="37"/>
      <c r="P46" s="32"/>
    </row>
    <row r="47" spans="1:16" ht="15.75" x14ac:dyDescent="0.2">
      <c r="A47" s="6">
        <v>45</v>
      </c>
      <c r="B47" s="29"/>
      <c r="C47" s="33"/>
      <c r="D47" s="7" t="s">
        <v>109</v>
      </c>
      <c r="E47" s="8" t="s">
        <v>110</v>
      </c>
      <c r="F47" s="7">
        <v>2</v>
      </c>
      <c r="G47" s="9">
        <v>700</v>
      </c>
      <c r="H47" s="7">
        <v>21</v>
      </c>
      <c r="I47" s="6">
        <f t="shared" si="0"/>
        <v>4200</v>
      </c>
      <c r="J47" s="9">
        <v>9.8000000000000007</v>
      </c>
      <c r="K47" s="9">
        <v>1500</v>
      </c>
      <c r="L47" s="7">
        <v>0</v>
      </c>
      <c r="M47" s="6">
        <f t="shared" si="1"/>
        <v>0</v>
      </c>
      <c r="N47" s="6">
        <f t="shared" si="2"/>
        <v>6400</v>
      </c>
      <c r="O47" s="37"/>
      <c r="P47" s="32"/>
    </row>
    <row r="48" spans="1:16" ht="15.75" x14ac:dyDescent="0.2">
      <c r="A48" s="6">
        <v>46</v>
      </c>
      <c r="B48" s="29" t="s">
        <v>111</v>
      </c>
      <c r="C48" s="31">
        <v>4</v>
      </c>
      <c r="D48" s="7" t="s">
        <v>112</v>
      </c>
      <c r="E48" s="8" t="s">
        <v>113</v>
      </c>
      <c r="F48" s="7">
        <v>2</v>
      </c>
      <c r="G48" s="9">
        <v>700</v>
      </c>
      <c r="H48" s="7">
        <v>34</v>
      </c>
      <c r="I48" s="6">
        <f t="shared" si="0"/>
        <v>6800</v>
      </c>
      <c r="J48" s="9">
        <v>3.7</v>
      </c>
      <c r="K48" s="9">
        <v>0</v>
      </c>
      <c r="L48" s="7">
        <v>0</v>
      </c>
      <c r="M48" s="6">
        <f t="shared" si="1"/>
        <v>0</v>
      </c>
      <c r="N48" s="6">
        <f t="shared" si="2"/>
        <v>7500</v>
      </c>
      <c r="O48" s="37"/>
      <c r="P48" s="32"/>
    </row>
    <row r="49" spans="1:16" ht="15.75" x14ac:dyDescent="0.2">
      <c r="A49" s="6">
        <v>47</v>
      </c>
      <c r="B49" s="29"/>
      <c r="C49" s="32"/>
      <c r="D49" s="5" t="s">
        <v>114</v>
      </c>
      <c r="E49" s="10" t="s">
        <v>115</v>
      </c>
      <c r="F49" s="5">
        <v>0</v>
      </c>
      <c r="G49" s="9">
        <v>0</v>
      </c>
      <c r="H49" s="5">
        <v>0</v>
      </c>
      <c r="I49" s="4">
        <f t="shared" si="0"/>
        <v>0</v>
      </c>
      <c r="J49" s="9">
        <v>0</v>
      </c>
      <c r="K49" s="9">
        <v>0</v>
      </c>
      <c r="L49" s="5">
        <v>0</v>
      </c>
      <c r="M49" s="4">
        <f t="shared" si="1"/>
        <v>0</v>
      </c>
      <c r="N49" s="4">
        <f t="shared" si="2"/>
        <v>0</v>
      </c>
      <c r="O49" s="37"/>
      <c r="P49" s="32"/>
    </row>
    <row r="50" spans="1:16" ht="15.75" x14ac:dyDescent="0.2">
      <c r="A50" s="6">
        <v>48</v>
      </c>
      <c r="B50" s="29"/>
      <c r="C50" s="32"/>
      <c r="D50" s="5" t="s">
        <v>116</v>
      </c>
      <c r="E50" s="10" t="s">
        <v>117</v>
      </c>
      <c r="F50" s="5">
        <v>0</v>
      </c>
      <c r="G50" s="9">
        <v>0</v>
      </c>
      <c r="H50" s="5">
        <v>0</v>
      </c>
      <c r="I50" s="4">
        <f t="shared" si="0"/>
        <v>0</v>
      </c>
      <c r="J50" s="9">
        <v>0</v>
      </c>
      <c r="K50" s="9">
        <v>0</v>
      </c>
      <c r="L50" s="5">
        <v>0</v>
      </c>
      <c r="M50" s="4">
        <f t="shared" si="1"/>
        <v>0</v>
      </c>
      <c r="N50" s="4">
        <f t="shared" si="2"/>
        <v>0</v>
      </c>
      <c r="O50" s="37"/>
      <c r="P50" s="32"/>
    </row>
    <row r="51" spans="1:16" ht="15.75" x14ac:dyDescent="0.2">
      <c r="A51" s="6">
        <v>49</v>
      </c>
      <c r="B51" s="29"/>
      <c r="C51" s="33"/>
      <c r="D51" s="5" t="s">
        <v>118</v>
      </c>
      <c r="E51" s="10" t="s">
        <v>119</v>
      </c>
      <c r="F51" s="5">
        <v>0</v>
      </c>
      <c r="G51" s="9">
        <v>0</v>
      </c>
      <c r="H51" s="5">
        <v>0</v>
      </c>
      <c r="I51" s="4">
        <f t="shared" si="0"/>
        <v>0</v>
      </c>
      <c r="J51" s="9">
        <v>0</v>
      </c>
      <c r="K51" s="9">
        <v>0</v>
      </c>
      <c r="L51" s="5">
        <v>0</v>
      </c>
      <c r="M51" s="4">
        <f t="shared" si="1"/>
        <v>0</v>
      </c>
      <c r="N51" s="4">
        <f t="shared" si="2"/>
        <v>0</v>
      </c>
      <c r="O51" s="38"/>
      <c r="P51" s="33"/>
    </row>
    <row r="52" spans="1:16" ht="15.75" x14ac:dyDescent="0.2">
      <c r="A52" s="6">
        <v>50</v>
      </c>
      <c r="B52" s="29" t="s">
        <v>120</v>
      </c>
      <c r="C52" s="30">
        <v>3</v>
      </c>
      <c r="D52" s="11" t="s">
        <v>121</v>
      </c>
      <c r="E52" s="8" t="s">
        <v>122</v>
      </c>
      <c r="F52" s="7">
        <v>4</v>
      </c>
      <c r="G52" s="9">
        <v>1100</v>
      </c>
      <c r="H52" s="7">
        <v>54</v>
      </c>
      <c r="I52" s="6">
        <f t="shared" si="0"/>
        <v>10800</v>
      </c>
      <c r="J52" s="6">
        <v>8.9</v>
      </c>
      <c r="K52" s="9">
        <v>1000</v>
      </c>
      <c r="L52" s="9">
        <v>7</v>
      </c>
      <c r="M52" s="6">
        <f t="shared" si="1"/>
        <v>3500</v>
      </c>
      <c r="N52" s="6">
        <f t="shared" si="2"/>
        <v>16400</v>
      </c>
      <c r="O52" s="29" t="s">
        <v>123</v>
      </c>
      <c r="P52" s="30"/>
    </row>
    <row r="53" spans="1:16" ht="15.75" x14ac:dyDescent="0.2">
      <c r="A53" s="6">
        <v>51</v>
      </c>
      <c r="B53" s="29"/>
      <c r="C53" s="30"/>
      <c r="D53" s="11" t="s">
        <v>124</v>
      </c>
      <c r="E53" s="8" t="s">
        <v>125</v>
      </c>
      <c r="F53" s="7">
        <v>3</v>
      </c>
      <c r="G53" s="9">
        <v>900</v>
      </c>
      <c r="H53" s="7">
        <v>51</v>
      </c>
      <c r="I53" s="6">
        <f t="shared" si="0"/>
        <v>10200</v>
      </c>
      <c r="J53" s="6">
        <v>8.9</v>
      </c>
      <c r="K53" s="9">
        <v>1000</v>
      </c>
      <c r="L53" s="9">
        <v>0</v>
      </c>
      <c r="M53" s="6">
        <f t="shared" si="1"/>
        <v>0</v>
      </c>
      <c r="N53" s="6">
        <f t="shared" si="2"/>
        <v>12100</v>
      </c>
      <c r="O53" s="29"/>
      <c r="P53" s="30"/>
    </row>
    <row r="54" spans="1:16" ht="15.75" x14ac:dyDescent="0.2">
      <c r="A54" s="6">
        <v>52</v>
      </c>
      <c r="B54" s="29"/>
      <c r="C54" s="30"/>
      <c r="D54" s="7" t="s">
        <v>126</v>
      </c>
      <c r="E54" s="8" t="s">
        <v>127</v>
      </c>
      <c r="F54" s="11">
        <v>0</v>
      </c>
      <c r="G54" s="9">
        <v>0</v>
      </c>
      <c r="H54" s="11">
        <v>0</v>
      </c>
      <c r="I54" s="6">
        <f t="shared" si="0"/>
        <v>0</v>
      </c>
      <c r="J54" s="6">
        <v>0</v>
      </c>
      <c r="K54" s="9">
        <v>0</v>
      </c>
      <c r="L54" s="9">
        <v>0</v>
      </c>
      <c r="M54" s="6">
        <f t="shared" si="1"/>
        <v>0</v>
      </c>
      <c r="N54" s="6">
        <f t="shared" si="2"/>
        <v>0</v>
      </c>
      <c r="O54" s="29"/>
      <c r="P54" s="30"/>
    </row>
    <row r="55" spans="1:16" ht="15.75" x14ac:dyDescent="0.2">
      <c r="A55" s="6">
        <v>53</v>
      </c>
      <c r="B55" s="29" t="s">
        <v>128</v>
      </c>
      <c r="C55" s="30">
        <v>2</v>
      </c>
      <c r="D55" s="11" t="s">
        <v>129</v>
      </c>
      <c r="E55" s="8" t="s">
        <v>130</v>
      </c>
      <c r="F55" s="11">
        <v>3</v>
      </c>
      <c r="G55" s="9">
        <v>900</v>
      </c>
      <c r="H55" s="11">
        <v>35</v>
      </c>
      <c r="I55" s="6">
        <f t="shared" si="0"/>
        <v>7000</v>
      </c>
      <c r="J55" s="6">
        <v>5.7</v>
      </c>
      <c r="K55" s="9">
        <v>500</v>
      </c>
      <c r="L55" s="9">
        <v>1</v>
      </c>
      <c r="M55" s="6">
        <f t="shared" si="1"/>
        <v>500</v>
      </c>
      <c r="N55" s="6">
        <f t="shared" si="2"/>
        <v>8900</v>
      </c>
      <c r="O55" s="29"/>
      <c r="P55" s="30"/>
    </row>
    <row r="56" spans="1:16" ht="15.75" x14ac:dyDescent="0.2">
      <c r="A56" s="6">
        <v>54</v>
      </c>
      <c r="B56" s="29"/>
      <c r="C56" s="30"/>
      <c r="D56" s="11" t="s">
        <v>131</v>
      </c>
      <c r="E56" s="8" t="s">
        <v>132</v>
      </c>
      <c r="F56" s="11">
        <v>3</v>
      </c>
      <c r="G56" s="9">
        <v>900</v>
      </c>
      <c r="H56" s="11">
        <v>48</v>
      </c>
      <c r="I56" s="6">
        <f t="shared" si="0"/>
        <v>9600</v>
      </c>
      <c r="J56" s="6">
        <v>5.7</v>
      </c>
      <c r="K56" s="9">
        <v>500</v>
      </c>
      <c r="L56" s="9">
        <v>0</v>
      </c>
      <c r="M56" s="6">
        <f t="shared" si="1"/>
        <v>0</v>
      </c>
      <c r="N56" s="6">
        <f t="shared" si="2"/>
        <v>11000</v>
      </c>
      <c r="O56" s="29"/>
      <c r="P56" s="30"/>
    </row>
    <row r="57" spans="1:16" ht="15.75" x14ac:dyDescent="0.2">
      <c r="A57" s="6">
        <v>55</v>
      </c>
      <c r="B57" s="29" t="s">
        <v>133</v>
      </c>
      <c r="C57" s="30">
        <v>4</v>
      </c>
      <c r="D57" s="7" t="s">
        <v>134</v>
      </c>
      <c r="E57" s="8" t="s">
        <v>135</v>
      </c>
      <c r="F57" s="7">
        <v>0</v>
      </c>
      <c r="G57" s="9">
        <v>0</v>
      </c>
      <c r="H57" s="7">
        <v>0</v>
      </c>
      <c r="I57" s="6">
        <f t="shared" si="0"/>
        <v>0</v>
      </c>
      <c r="J57" s="9">
        <v>0</v>
      </c>
      <c r="K57" s="9">
        <v>0</v>
      </c>
      <c r="L57" s="9">
        <v>0</v>
      </c>
      <c r="M57" s="6">
        <f t="shared" si="1"/>
        <v>0</v>
      </c>
      <c r="N57" s="6">
        <f t="shared" si="2"/>
        <v>0</v>
      </c>
      <c r="O57" s="36" t="s">
        <v>136</v>
      </c>
      <c r="P57" s="31"/>
    </row>
    <row r="58" spans="1:16" ht="15.75" x14ac:dyDescent="0.2">
      <c r="A58" s="6">
        <v>56</v>
      </c>
      <c r="B58" s="29"/>
      <c r="C58" s="30"/>
      <c r="D58" s="7" t="s">
        <v>137</v>
      </c>
      <c r="E58" s="8" t="s">
        <v>138</v>
      </c>
      <c r="F58" s="7">
        <v>1</v>
      </c>
      <c r="G58" s="9">
        <v>500</v>
      </c>
      <c r="H58" s="7">
        <v>16</v>
      </c>
      <c r="I58" s="6">
        <f t="shared" si="0"/>
        <v>3200</v>
      </c>
      <c r="J58" s="9">
        <v>5.4</v>
      </c>
      <c r="K58" s="9">
        <v>500</v>
      </c>
      <c r="L58" s="9">
        <v>0</v>
      </c>
      <c r="M58" s="6">
        <f t="shared" si="1"/>
        <v>0</v>
      </c>
      <c r="N58" s="6">
        <f t="shared" si="2"/>
        <v>4200</v>
      </c>
      <c r="O58" s="37"/>
      <c r="P58" s="32"/>
    </row>
    <row r="59" spans="1:16" ht="15.75" x14ac:dyDescent="0.2">
      <c r="A59" s="6">
        <v>57</v>
      </c>
      <c r="B59" s="29"/>
      <c r="C59" s="30"/>
      <c r="D59" s="7" t="s">
        <v>139</v>
      </c>
      <c r="E59" s="8" t="s">
        <v>140</v>
      </c>
      <c r="F59" s="7">
        <v>0</v>
      </c>
      <c r="G59" s="9">
        <v>0</v>
      </c>
      <c r="H59" s="7">
        <v>0</v>
      </c>
      <c r="I59" s="6">
        <f t="shared" si="0"/>
        <v>0</v>
      </c>
      <c r="J59" s="9">
        <v>0</v>
      </c>
      <c r="K59" s="9">
        <v>0</v>
      </c>
      <c r="L59" s="9">
        <v>0</v>
      </c>
      <c r="M59" s="6">
        <f t="shared" si="1"/>
        <v>0</v>
      </c>
      <c r="N59" s="6">
        <f t="shared" si="2"/>
        <v>0</v>
      </c>
      <c r="O59" s="37"/>
      <c r="P59" s="32"/>
    </row>
    <row r="60" spans="1:16" ht="15.75" x14ac:dyDescent="0.2">
      <c r="A60" s="6">
        <v>58</v>
      </c>
      <c r="B60" s="29"/>
      <c r="C60" s="30"/>
      <c r="D60" s="7" t="s">
        <v>141</v>
      </c>
      <c r="E60" s="8" t="s">
        <v>142</v>
      </c>
      <c r="F60" s="7">
        <v>0</v>
      </c>
      <c r="G60" s="9">
        <v>0</v>
      </c>
      <c r="H60" s="7">
        <v>0</v>
      </c>
      <c r="I60" s="6">
        <f t="shared" si="0"/>
        <v>0</v>
      </c>
      <c r="J60" s="9">
        <v>0</v>
      </c>
      <c r="K60" s="9">
        <v>0</v>
      </c>
      <c r="L60" s="9">
        <v>0</v>
      </c>
      <c r="M60" s="6">
        <f t="shared" si="1"/>
        <v>0</v>
      </c>
      <c r="N60" s="6">
        <f t="shared" si="2"/>
        <v>0</v>
      </c>
      <c r="O60" s="37"/>
      <c r="P60" s="32"/>
    </row>
    <row r="61" spans="1:16" ht="15.75" x14ac:dyDescent="0.2">
      <c r="A61" s="6">
        <v>59</v>
      </c>
      <c r="B61" s="36" t="s">
        <v>143</v>
      </c>
      <c r="C61" s="31">
        <v>4</v>
      </c>
      <c r="D61" s="11" t="s">
        <v>144</v>
      </c>
      <c r="E61" s="12" t="s">
        <v>145</v>
      </c>
      <c r="F61" s="11">
        <v>2</v>
      </c>
      <c r="G61" s="9">
        <v>700</v>
      </c>
      <c r="H61" s="11">
        <v>19</v>
      </c>
      <c r="I61" s="6">
        <f t="shared" si="0"/>
        <v>3800</v>
      </c>
      <c r="J61" s="6">
        <v>10.1</v>
      </c>
      <c r="K61" s="6">
        <v>1500</v>
      </c>
      <c r="L61" s="9">
        <v>0</v>
      </c>
      <c r="M61" s="6">
        <f t="shared" si="1"/>
        <v>0</v>
      </c>
      <c r="N61" s="6">
        <f t="shared" si="2"/>
        <v>6000</v>
      </c>
      <c r="O61" s="37"/>
      <c r="P61" s="32"/>
    </row>
    <row r="62" spans="1:16" ht="15.75" x14ac:dyDescent="0.2">
      <c r="A62" s="6">
        <v>60</v>
      </c>
      <c r="B62" s="37"/>
      <c r="C62" s="32"/>
      <c r="D62" s="11" t="s">
        <v>146</v>
      </c>
      <c r="E62" s="8" t="s">
        <v>147</v>
      </c>
      <c r="F62" s="7">
        <v>1</v>
      </c>
      <c r="G62" s="9">
        <v>500</v>
      </c>
      <c r="H62" s="7">
        <v>8</v>
      </c>
      <c r="I62" s="6">
        <f t="shared" si="0"/>
        <v>1600</v>
      </c>
      <c r="J62" s="6">
        <v>8.4</v>
      </c>
      <c r="K62" s="6">
        <v>1000</v>
      </c>
      <c r="L62" s="9">
        <v>1</v>
      </c>
      <c r="M62" s="6">
        <f t="shared" si="1"/>
        <v>500</v>
      </c>
      <c r="N62" s="6">
        <f t="shared" si="2"/>
        <v>3600</v>
      </c>
      <c r="O62" s="37"/>
      <c r="P62" s="32"/>
    </row>
    <row r="63" spans="1:16" ht="15.75" x14ac:dyDescent="0.2">
      <c r="A63" s="6">
        <v>61</v>
      </c>
      <c r="B63" s="37"/>
      <c r="C63" s="32"/>
      <c r="D63" s="11" t="s">
        <v>148</v>
      </c>
      <c r="E63" s="8" t="s">
        <v>149</v>
      </c>
      <c r="F63" s="11">
        <v>0</v>
      </c>
      <c r="G63" s="9">
        <v>0</v>
      </c>
      <c r="H63" s="11">
        <v>0</v>
      </c>
      <c r="I63" s="6">
        <f t="shared" si="0"/>
        <v>0</v>
      </c>
      <c r="J63" s="9">
        <v>0</v>
      </c>
      <c r="K63" s="9">
        <v>0</v>
      </c>
      <c r="L63" s="9">
        <v>0</v>
      </c>
      <c r="M63" s="6">
        <f t="shared" si="1"/>
        <v>0</v>
      </c>
      <c r="N63" s="6">
        <f t="shared" si="2"/>
        <v>0</v>
      </c>
      <c r="O63" s="37"/>
      <c r="P63" s="32"/>
    </row>
    <row r="64" spans="1:16" ht="15.75" x14ac:dyDescent="0.2">
      <c r="A64" s="6">
        <v>62</v>
      </c>
      <c r="B64" s="38"/>
      <c r="C64" s="33"/>
      <c r="D64" s="11" t="s">
        <v>150</v>
      </c>
      <c r="E64" s="8" t="s">
        <v>151</v>
      </c>
      <c r="F64" s="11">
        <v>0</v>
      </c>
      <c r="G64" s="9">
        <v>0</v>
      </c>
      <c r="H64" s="11">
        <v>0</v>
      </c>
      <c r="I64" s="6">
        <f t="shared" si="0"/>
        <v>0</v>
      </c>
      <c r="J64" s="9">
        <v>0</v>
      </c>
      <c r="K64" s="9">
        <v>0</v>
      </c>
      <c r="L64" s="9">
        <v>0</v>
      </c>
      <c r="M64" s="6">
        <f t="shared" si="1"/>
        <v>0</v>
      </c>
      <c r="N64" s="6">
        <f t="shared" si="2"/>
        <v>0</v>
      </c>
      <c r="O64" s="38"/>
      <c r="P64" s="33"/>
    </row>
    <row r="65" spans="1:16" ht="15.75" x14ac:dyDescent="0.2">
      <c r="A65" s="6">
        <v>63</v>
      </c>
      <c r="B65" s="29" t="s">
        <v>143</v>
      </c>
      <c r="C65" s="30">
        <v>4</v>
      </c>
      <c r="D65" s="11" t="s">
        <v>152</v>
      </c>
      <c r="E65" s="8" t="s">
        <v>153</v>
      </c>
      <c r="F65" s="13">
        <v>1</v>
      </c>
      <c r="G65" s="9">
        <v>500</v>
      </c>
      <c r="H65" s="13">
        <v>7</v>
      </c>
      <c r="I65" s="6">
        <f t="shared" si="0"/>
        <v>1400</v>
      </c>
      <c r="J65" s="6">
        <v>10.6</v>
      </c>
      <c r="K65" s="9">
        <v>1500</v>
      </c>
      <c r="L65" s="13">
        <v>2</v>
      </c>
      <c r="M65" s="6">
        <f t="shared" si="1"/>
        <v>1000</v>
      </c>
      <c r="N65" s="6">
        <f t="shared" si="2"/>
        <v>4400</v>
      </c>
      <c r="O65" s="31" t="s">
        <v>154</v>
      </c>
      <c r="P65" s="31"/>
    </row>
    <row r="66" spans="1:16" ht="15.75" x14ac:dyDescent="0.2">
      <c r="A66" s="6">
        <v>64</v>
      </c>
      <c r="B66" s="29"/>
      <c r="C66" s="30"/>
      <c r="D66" s="5" t="s">
        <v>155</v>
      </c>
      <c r="E66" s="8" t="s">
        <v>156</v>
      </c>
      <c r="F66" s="11">
        <v>0</v>
      </c>
      <c r="G66" s="9">
        <v>0</v>
      </c>
      <c r="H66" s="11">
        <v>0</v>
      </c>
      <c r="I66" s="6">
        <f t="shared" si="0"/>
        <v>0</v>
      </c>
      <c r="J66" s="6">
        <v>0</v>
      </c>
      <c r="K66" s="9">
        <v>0</v>
      </c>
      <c r="L66" s="11">
        <v>0</v>
      </c>
      <c r="M66" s="6">
        <f t="shared" si="1"/>
        <v>0</v>
      </c>
      <c r="N66" s="6">
        <f t="shared" si="2"/>
        <v>0</v>
      </c>
      <c r="O66" s="32"/>
      <c r="P66" s="32"/>
    </row>
    <row r="67" spans="1:16" ht="15.75" x14ac:dyDescent="0.2">
      <c r="A67" s="6">
        <v>65</v>
      </c>
      <c r="B67" s="29"/>
      <c r="C67" s="30"/>
      <c r="D67" s="11" t="s">
        <v>157</v>
      </c>
      <c r="E67" s="8" t="s">
        <v>158</v>
      </c>
      <c r="F67" s="11">
        <v>1</v>
      </c>
      <c r="G67" s="9">
        <v>500</v>
      </c>
      <c r="H67" s="11">
        <v>3</v>
      </c>
      <c r="I67" s="6">
        <f t="shared" ref="I67:I88" si="3">H67*200</f>
        <v>600</v>
      </c>
      <c r="J67" s="6">
        <v>7.1</v>
      </c>
      <c r="K67" s="9">
        <v>1000</v>
      </c>
      <c r="L67" s="11">
        <v>6</v>
      </c>
      <c r="M67" s="6">
        <f t="shared" ref="M67:M78" si="4">L67*500</f>
        <v>3000</v>
      </c>
      <c r="N67" s="6">
        <f t="shared" ref="N67:N88" si="5">G67+I67+K67+M67</f>
        <v>5100</v>
      </c>
      <c r="O67" s="32"/>
      <c r="P67" s="32"/>
    </row>
    <row r="68" spans="1:16" ht="15.75" x14ac:dyDescent="0.2">
      <c r="A68" s="6">
        <v>66</v>
      </c>
      <c r="B68" s="29"/>
      <c r="C68" s="30"/>
      <c r="D68" s="11" t="s">
        <v>159</v>
      </c>
      <c r="E68" s="8" t="s">
        <v>160</v>
      </c>
      <c r="F68" s="11">
        <v>1</v>
      </c>
      <c r="G68" s="9">
        <v>500</v>
      </c>
      <c r="H68" s="11">
        <v>4</v>
      </c>
      <c r="I68" s="6">
        <f t="shared" si="3"/>
        <v>800</v>
      </c>
      <c r="J68" s="6">
        <v>8.5</v>
      </c>
      <c r="K68" s="9">
        <v>1000</v>
      </c>
      <c r="L68" s="11">
        <v>5</v>
      </c>
      <c r="M68" s="6">
        <f t="shared" si="4"/>
        <v>2500</v>
      </c>
      <c r="N68" s="6">
        <f t="shared" si="5"/>
        <v>4800</v>
      </c>
      <c r="O68" s="32"/>
      <c r="P68" s="32"/>
    </row>
    <row r="69" spans="1:16" ht="15.75" x14ac:dyDescent="0.2">
      <c r="A69" s="6">
        <v>67</v>
      </c>
      <c r="B69" s="29" t="s">
        <v>161</v>
      </c>
      <c r="C69" s="30">
        <v>7</v>
      </c>
      <c r="D69" s="11" t="s">
        <v>162</v>
      </c>
      <c r="E69" s="8" t="s">
        <v>163</v>
      </c>
      <c r="F69" s="11">
        <v>1</v>
      </c>
      <c r="G69" s="9">
        <v>500</v>
      </c>
      <c r="H69" s="11">
        <v>17</v>
      </c>
      <c r="I69" s="6">
        <f t="shared" si="3"/>
        <v>3400</v>
      </c>
      <c r="J69" s="6">
        <v>8.5</v>
      </c>
      <c r="K69" s="9">
        <v>1000</v>
      </c>
      <c r="L69" s="11">
        <v>0</v>
      </c>
      <c r="M69" s="6">
        <f t="shared" si="4"/>
        <v>0</v>
      </c>
      <c r="N69" s="6">
        <f t="shared" si="5"/>
        <v>4900</v>
      </c>
      <c r="O69" s="32"/>
      <c r="P69" s="32"/>
    </row>
    <row r="70" spans="1:16" ht="15.75" x14ac:dyDescent="0.2">
      <c r="A70" s="6">
        <v>68</v>
      </c>
      <c r="B70" s="29"/>
      <c r="C70" s="30"/>
      <c r="D70" s="11" t="s">
        <v>164</v>
      </c>
      <c r="E70" s="8" t="s">
        <v>165</v>
      </c>
      <c r="F70" s="11">
        <v>2</v>
      </c>
      <c r="G70" s="9">
        <v>700</v>
      </c>
      <c r="H70" s="11">
        <v>24</v>
      </c>
      <c r="I70" s="6">
        <f t="shared" si="3"/>
        <v>4800</v>
      </c>
      <c r="J70" s="6">
        <v>8.5</v>
      </c>
      <c r="K70" s="9">
        <v>1000</v>
      </c>
      <c r="L70" s="11">
        <v>2</v>
      </c>
      <c r="M70" s="6">
        <f t="shared" si="4"/>
        <v>1000</v>
      </c>
      <c r="N70" s="6">
        <f t="shared" si="5"/>
        <v>7500</v>
      </c>
      <c r="O70" s="32"/>
      <c r="P70" s="32"/>
    </row>
    <row r="71" spans="1:16" ht="15.75" x14ac:dyDescent="0.2">
      <c r="A71" s="6">
        <v>69</v>
      </c>
      <c r="B71" s="29"/>
      <c r="C71" s="30"/>
      <c r="D71" s="11" t="s">
        <v>166</v>
      </c>
      <c r="E71" s="8" t="s">
        <v>167</v>
      </c>
      <c r="F71" s="11">
        <v>2</v>
      </c>
      <c r="G71" s="9">
        <v>700</v>
      </c>
      <c r="H71" s="11">
        <v>34</v>
      </c>
      <c r="I71" s="6">
        <f t="shared" si="3"/>
        <v>6800</v>
      </c>
      <c r="J71" s="6">
        <v>8.5</v>
      </c>
      <c r="K71" s="9">
        <v>1000</v>
      </c>
      <c r="L71" s="11">
        <v>0</v>
      </c>
      <c r="M71" s="6">
        <f t="shared" si="4"/>
        <v>0</v>
      </c>
      <c r="N71" s="6">
        <f t="shared" si="5"/>
        <v>8500</v>
      </c>
      <c r="O71" s="32"/>
      <c r="P71" s="32"/>
    </row>
    <row r="72" spans="1:16" ht="15.75" x14ac:dyDescent="0.2">
      <c r="A72" s="6">
        <v>70</v>
      </c>
      <c r="B72" s="29"/>
      <c r="C72" s="30"/>
      <c r="D72" s="11" t="s">
        <v>168</v>
      </c>
      <c r="E72" s="8" t="s">
        <v>169</v>
      </c>
      <c r="F72" s="11">
        <v>1</v>
      </c>
      <c r="G72" s="9">
        <v>500</v>
      </c>
      <c r="H72" s="11">
        <v>6</v>
      </c>
      <c r="I72" s="6">
        <f t="shared" si="3"/>
        <v>1200</v>
      </c>
      <c r="J72" s="6">
        <v>5.3</v>
      </c>
      <c r="K72" s="9">
        <v>500</v>
      </c>
      <c r="L72" s="11">
        <v>0</v>
      </c>
      <c r="M72" s="6">
        <f t="shared" si="4"/>
        <v>0</v>
      </c>
      <c r="N72" s="6">
        <f t="shared" si="5"/>
        <v>2200</v>
      </c>
      <c r="O72" s="32"/>
      <c r="P72" s="32"/>
    </row>
    <row r="73" spans="1:16" ht="15.75" x14ac:dyDescent="0.2">
      <c r="A73" s="6">
        <v>71</v>
      </c>
      <c r="B73" s="29"/>
      <c r="C73" s="30"/>
      <c r="D73" s="7" t="s">
        <v>170</v>
      </c>
      <c r="E73" s="8" t="s">
        <v>171</v>
      </c>
      <c r="F73" s="7">
        <v>1</v>
      </c>
      <c r="G73" s="9">
        <v>500</v>
      </c>
      <c r="H73" s="11">
        <v>7</v>
      </c>
      <c r="I73" s="6">
        <f t="shared" si="3"/>
        <v>1400</v>
      </c>
      <c r="J73" s="6">
        <v>2.8</v>
      </c>
      <c r="K73" s="9">
        <v>0</v>
      </c>
      <c r="L73" s="7">
        <v>0</v>
      </c>
      <c r="M73" s="6">
        <f t="shared" si="4"/>
        <v>0</v>
      </c>
      <c r="N73" s="6">
        <f t="shared" si="5"/>
        <v>1900</v>
      </c>
      <c r="O73" s="32"/>
      <c r="P73" s="32"/>
    </row>
    <row r="74" spans="1:16" ht="15.75" x14ac:dyDescent="0.2">
      <c r="A74" s="6">
        <v>72</v>
      </c>
      <c r="B74" s="29"/>
      <c r="C74" s="30"/>
      <c r="D74" s="11" t="s">
        <v>172</v>
      </c>
      <c r="E74" s="8" t="s">
        <v>173</v>
      </c>
      <c r="F74" s="11">
        <v>2</v>
      </c>
      <c r="G74" s="9">
        <v>700</v>
      </c>
      <c r="H74" s="11">
        <v>14</v>
      </c>
      <c r="I74" s="6">
        <f t="shared" si="3"/>
        <v>2800</v>
      </c>
      <c r="J74" s="6">
        <v>2.8</v>
      </c>
      <c r="K74" s="9">
        <v>0</v>
      </c>
      <c r="L74" s="11">
        <v>0</v>
      </c>
      <c r="M74" s="6">
        <f t="shared" si="4"/>
        <v>0</v>
      </c>
      <c r="N74" s="6">
        <f t="shared" si="5"/>
        <v>3500</v>
      </c>
      <c r="O74" s="32"/>
      <c r="P74" s="32"/>
    </row>
    <row r="75" spans="1:16" ht="15.75" x14ac:dyDescent="0.2">
      <c r="A75" s="6">
        <v>73</v>
      </c>
      <c r="B75" s="29"/>
      <c r="C75" s="30"/>
      <c r="D75" s="11" t="s">
        <v>174</v>
      </c>
      <c r="E75" s="8" t="s">
        <v>175</v>
      </c>
      <c r="F75" s="11">
        <v>2</v>
      </c>
      <c r="G75" s="9">
        <v>700</v>
      </c>
      <c r="H75" s="11">
        <v>14</v>
      </c>
      <c r="I75" s="6">
        <f t="shared" si="3"/>
        <v>2800</v>
      </c>
      <c r="J75" s="6">
        <v>5.3</v>
      </c>
      <c r="K75" s="9">
        <v>500</v>
      </c>
      <c r="L75" s="11">
        <v>0</v>
      </c>
      <c r="M75" s="6">
        <f t="shared" si="4"/>
        <v>0</v>
      </c>
      <c r="N75" s="6">
        <f t="shared" si="5"/>
        <v>4000</v>
      </c>
      <c r="O75" s="32"/>
      <c r="P75" s="32"/>
    </row>
    <row r="76" spans="1:16" ht="15.75" x14ac:dyDescent="0.2">
      <c r="A76" s="6">
        <v>74</v>
      </c>
      <c r="B76" s="14" t="s">
        <v>176</v>
      </c>
      <c r="C76" s="9">
        <v>1</v>
      </c>
      <c r="D76" s="11" t="s">
        <v>177</v>
      </c>
      <c r="E76" s="8" t="s">
        <v>178</v>
      </c>
      <c r="F76" s="11">
        <v>3</v>
      </c>
      <c r="G76" s="9">
        <v>900</v>
      </c>
      <c r="H76" s="11">
        <v>48</v>
      </c>
      <c r="I76" s="6">
        <f t="shared" si="3"/>
        <v>9600</v>
      </c>
      <c r="J76" s="9">
        <v>6.2</v>
      </c>
      <c r="K76" s="9">
        <v>500</v>
      </c>
      <c r="L76" s="9">
        <v>0</v>
      </c>
      <c r="M76" s="6">
        <f t="shared" si="4"/>
        <v>0</v>
      </c>
      <c r="N76" s="6">
        <f t="shared" si="5"/>
        <v>11000</v>
      </c>
      <c r="O76" s="32"/>
      <c r="P76" s="32"/>
    </row>
    <row r="77" spans="1:16" ht="15.75" x14ac:dyDescent="0.2">
      <c r="A77" s="6">
        <v>75</v>
      </c>
      <c r="B77" s="36" t="s">
        <v>88</v>
      </c>
      <c r="C77" s="31">
        <v>3</v>
      </c>
      <c r="D77" s="11" t="s">
        <v>179</v>
      </c>
      <c r="E77" s="8" t="s">
        <v>180</v>
      </c>
      <c r="F77" s="11">
        <v>3</v>
      </c>
      <c r="G77" s="9">
        <v>900</v>
      </c>
      <c r="H77" s="11">
        <v>46</v>
      </c>
      <c r="I77" s="6">
        <f t="shared" si="3"/>
        <v>9200</v>
      </c>
      <c r="J77" s="6">
        <v>4.7</v>
      </c>
      <c r="K77" s="9">
        <v>0</v>
      </c>
      <c r="L77" s="9">
        <v>0</v>
      </c>
      <c r="M77" s="6">
        <f t="shared" si="4"/>
        <v>0</v>
      </c>
      <c r="N77" s="6">
        <f t="shared" si="5"/>
        <v>10100</v>
      </c>
      <c r="O77" s="32"/>
      <c r="P77" s="32"/>
    </row>
    <row r="78" spans="1:16" ht="16.5" thickBot="1" x14ac:dyDescent="0.25">
      <c r="A78" s="6">
        <v>76</v>
      </c>
      <c r="B78" s="37"/>
      <c r="C78" s="32"/>
      <c r="D78" s="11" t="s">
        <v>181</v>
      </c>
      <c r="E78" s="8" t="s">
        <v>182</v>
      </c>
      <c r="F78" s="11">
        <v>3</v>
      </c>
      <c r="G78" s="9">
        <v>900</v>
      </c>
      <c r="H78" s="11">
        <v>47</v>
      </c>
      <c r="I78" s="6">
        <f t="shared" si="3"/>
        <v>9400</v>
      </c>
      <c r="J78" s="6">
        <v>6.9</v>
      </c>
      <c r="K78" s="9">
        <v>500</v>
      </c>
      <c r="L78" s="9">
        <v>0</v>
      </c>
      <c r="M78" s="6">
        <f t="shared" si="4"/>
        <v>0</v>
      </c>
      <c r="N78" s="4">
        <f>G78+I78+K78+M78</f>
        <v>10800</v>
      </c>
      <c r="O78" s="32"/>
      <c r="P78" s="32"/>
    </row>
    <row r="79" spans="1:16" ht="16.5" thickBot="1" x14ac:dyDescent="0.25">
      <c r="A79" s="6">
        <v>77</v>
      </c>
      <c r="B79" s="38"/>
      <c r="C79" s="33"/>
      <c r="D79" s="15" t="s">
        <v>155</v>
      </c>
      <c r="E79" s="16" t="s">
        <v>183</v>
      </c>
      <c r="F79" s="11">
        <v>1</v>
      </c>
      <c r="G79" s="9">
        <v>500</v>
      </c>
      <c r="H79" s="11">
        <v>17</v>
      </c>
      <c r="I79" s="6">
        <f t="shared" si="3"/>
        <v>3400</v>
      </c>
      <c r="J79" s="6">
        <v>6.2</v>
      </c>
      <c r="K79" s="9">
        <v>500</v>
      </c>
      <c r="L79" s="9">
        <v>0</v>
      </c>
      <c r="M79" s="6">
        <v>0</v>
      </c>
      <c r="N79" s="6">
        <f t="shared" si="5"/>
        <v>4400</v>
      </c>
      <c r="O79" s="33"/>
      <c r="P79" s="33"/>
    </row>
    <row r="80" spans="1:16" ht="15.75" x14ac:dyDescent="0.2">
      <c r="A80" s="6">
        <v>78</v>
      </c>
      <c r="B80" s="14" t="s">
        <v>184</v>
      </c>
      <c r="C80" s="9">
        <v>1</v>
      </c>
      <c r="D80" s="11" t="s">
        <v>185</v>
      </c>
      <c r="E80" s="8" t="s">
        <v>186</v>
      </c>
      <c r="F80" s="11">
        <v>1</v>
      </c>
      <c r="G80" s="9">
        <v>500</v>
      </c>
      <c r="H80" s="11">
        <v>3</v>
      </c>
      <c r="I80" s="6">
        <f t="shared" si="3"/>
        <v>600</v>
      </c>
      <c r="J80" s="9">
        <v>10</v>
      </c>
      <c r="K80" s="9">
        <v>0</v>
      </c>
      <c r="L80" s="9">
        <v>6</v>
      </c>
      <c r="M80" s="6">
        <f t="shared" ref="M80:M88" si="6">L80*500</f>
        <v>3000</v>
      </c>
      <c r="N80" s="6">
        <f t="shared" si="5"/>
        <v>4100</v>
      </c>
      <c r="O80" s="30" t="s">
        <v>187</v>
      </c>
      <c r="P80" s="30"/>
    </row>
    <row r="81" spans="1:16" ht="15.75" x14ac:dyDescent="0.2">
      <c r="A81" s="6">
        <v>79</v>
      </c>
      <c r="B81" s="14" t="s">
        <v>188</v>
      </c>
      <c r="C81" s="9">
        <v>1</v>
      </c>
      <c r="D81" s="11" t="s">
        <v>189</v>
      </c>
      <c r="E81" s="8" t="s">
        <v>190</v>
      </c>
      <c r="F81" s="11">
        <v>1</v>
      </c>
      <c r="G81" s="9">
        <v>500</v>
      </c>
      <c r="H81" s="11">
        <v>13</v>
      </c>
      <c r="I81" s="6">
        <f t="shared" si="3"/>
        <v>2600</v>
      </c>
      <c r="J81" s="9">
        <v>3</v>
      </c>
      <c r="K81" s="9">
        <v>0</v>
      </c>
      <c r="L81" s="9">
        <v>0</v>
      </c>
      <c r="M81" s="6">
        <f t="shared" si="6"/>
        <v>0</v>
      </c>
      <c r="N81" s="6">
        <f t="shared" si="5"/>
        <v>3100</v>
      </c>
      <c r="O81" s="30"/>
      <c r="P81" s="30"/>
    </row>
    <row r="82" spans="1:16" ht="15.75" x14ac:dyDescent="0.2">
      <c r="A82" s="6">
        <v>80</v>
      </c>
      <c r="B82" s="29" t="s">
        <v>191</v>
      </c>
      <c r="C82" s="30">
        <v>4</v>
      </c>
      <c r="D82" s="11" t="s">
        <v>192</v>
      </c>
      <c r="E82" s="8" t="s">
        <v>193</v>
      </c>
      <c r="F82" s="7">
        <v>0</v>
      </c>
      <c r="G82" s="9">
        <v>0</v>
      </c>
      <c r="H82" s="7">
        <v>0</v>
      </c>
      <c r="I82" s="6">
        <f t="shared" si="3"/>
        <v>0</v>
      </c>
      <c r="J82" s="9">
        <v>0</v>
      </c>
      <c r="K82" s="9">
        <v>0</v>
      </c>
      <c r="L82" s="9">
        <v>0</v>
      </c>
      <c r="M82" s="6">
        <f t="shared" si="6"/>
        <v>0</v>
      </c>
      <c r="N82" s="6">
        <f t="shared" si="5"/>
        <v>0</v>
      </c>
      <c r="O82" s="30"/>
      <c r="P82" s="30"/>
    </row>
    <row r="83" spans="1:16" ht="15.75" x14ac:dyDescent="0.2">
      <c r="A83" s="6">
        <v>81</v>
      </c>
      <c r="B83" s="29"/>
      <c r="C83" s="30"/>
      <c r="D83" s="11" t="s">
        <v>194</v>
      </c>
      <c r="E83" s="8" t="s">
        <v>195</v>
      </c>
      <c r="F83" s="7">
        <v>0</v>
      </c>
      <c r="G83" s="9">
        <v>0</v>
      </c>
      <c r="H83" s="7">
        <v>0</v>
      </c>
      <c r="I83" s="6">
        <f t="shared" si="3"/>
        <v>0</v>
      </c>
      <c r="J83" s="9">
        <v>0</v>
      </c>
      <c r="K83" s="9">
        <v>0</v>
      </c>
      <c r="L83" s="9">
        <v>0</v>
      </c>
      <c r="M83" s="6">
        <f t="shared" si="6"/>
        <v>0</v>
      </c>
      <c r="N83" s="6">
        <f t="shared" si="5"/>
        <v>0</v>
      </c>
      <c r="O83" s="30"/>
      <c r="P83" s="30"/>
    </row>
    <row r="84" spans="1:16" ht="15.75" x14ac:dyDescent="0.2">
      <c r="A84" s="6">
        <v>82</v>
      </c>
      <c r="B84" s="29"/>
      <c r="C84" s="30"/>
      <c r="D84" s="11" t="s">
        <v>196</v>
      </c>
      <c r="E84" s="8" t="s">
        <v>197</v>
      </c>
      <c r="F84" s="7">
        <v>0</v>
      </c>
      <c r="G84" s="9">
        <v>0</v>
      </c>
      <c r="H84" s="7">
        <v>0</v>
      </c>
      <c r="I84" s="6">
        <f t="shared" si="3"/>
        <v>0</v>
      </c>
      <c r="J84" s="9">
        <v>0</v>
      </c>
      <c r="K84" s="9">
        <v>0</v>
      </c>
      <c r="L84" s="9">
        <v>0</v>
      </c>
      <c r="M84" s="6">
        <f t="shared" si="6"/>
        <v>0</v>
      </c>
      <c r="N84" s="6">
        <f t="shared" si="5"/>
        <v>0</v>
      </c>
      <c r="O84" s="30"/>
      <c r="P84" s="30"/>
    </row>
    <row r="85" spans="1:16" ht="15.75" x14ac:dyDescent="0.2">
      <c r="A85" s="6">
        <v>83</v>
      </c>
      <c r="B85" s="29"/>
      <c r="C85" s="30"/>
      <c r="D85" s="11" t="s">
        <v>198</v>
      </c>
      <c r="E85" s="8" t="s">
        <v>199</v>
      </c>
      <c r="F85" s="7">
        <v>0</v>
      </c>
      <c r="G85" s="9">
        <v>0</v>
      </c>
      <c r="H85" s="7">
        <v>0</v>
      </c>
      <c r="I85" s="6">
        <f t="shared" si="3"/>
        <v>0</v>
      </c>
      <c r="J85" s="9">
        <v>0</v>
      </c>
      <c r="K85" s="9">
        <v>0</v>
      </c>
      <c r="L85" s="9">
        <v>0</v>
      </c>
      <c r="M85" s="6">
        <f t="shared" si="6"/>
        <v>0</v>
      </c>
      <c r="N85" s="6">
        <f t="shared" si="5"/>
        <v>0</v>
      </c>
      <c r="O85" s="30"/>
      <c r="P85" s="30"/>
    </row>
    <row r="86" spans="1:16" ht="15.75" x14ac:dyDescent="0.2">
      <c r="A86" s="6">
        <v>84</v>
      </c>
      <c r="B86" s="29" t="s">
        <v>200</v>
      </c>
      <c r="C86" s="31">
        <v>3</v>
      </c>
      <c r="D86" s="11" t="s">
        <v>201</v>
      </c>
      <c r="E86" s="8" t="s">
        <v>202</v>
      </c>
      <c r="F86" s="11">
        <v>2</v>
      </c>
      <c r="G86" s="9">
        <v>700</v>
      </c>
      <c r="H86" s="11">
        <v>36</v>
      </c>
      <c r="I86" s="6">
        <f t="shared" si="3"/>
        <v>7200</v>
      </c>
      <c r="J86" s="6">
        <v>7.8</v>
      </c>
      <c r="K86" s="9">
        <v>1000</v>
      </c>
      <c r="L86" s="9">
        <v>0</v>
      </c>
      <c r="M86" s="6">
        <f t="shared" si="6"/>
        <v>0</v>
      </c>
      <c r="N86" s="6">
        <f t="shared" si="5"/>
        <v>8900</v>
      </c>
      <c r="O86" s="30"/>
      <c r="P86" s="30"/>
    </row>
    <row r="87" spans="1:16" ht="15.75" x14ac:dyDescent="0.2">
      <c r="A87" s="6">
        <v>85</v>
      </c>
      <c r="B87" s="29"/>
      <c r="C87" s="32"/>
      <c r="D87" s="11" t="s">
        <v>203</v>
      </c>
      <c r="E87" s="8" t="s">
        <v>204</v>
      </c>
      <c r="F87" s="11">
        <v>1</v>
      </c>
      <c r="G87" s="9">
        <v>500</v>
      </c>
      <c r="H87" s="11">
        <v>20</v>
      </c>
      <c r="I87" s="6">
        <f t="shared" si="3"/>
        <v>4000</v>
      </c>
      <c r="J87" s="6">
        <v>7.8</v>
      </c>
      <c r="K87" s="9">
        <v>1000</v>
      </c>
      <c r="L87" s="9">
        <v>0</v>
      </c>
      <c r="M87" s="6">
        <f t="shared" si="6"/>
        <v>0</v>
      </c>
      <c r="N87" s="6">
        <f t="shared" si="5"/>
        <v>5500</v>
      </c>
      <c r="O87" s="30"/>
      <c r="P87" s="30"/>
    </row>
    <row r="88" spans="1:16" ht="15.75" x14ac:dyDescent="0.2">
      <c r="A88" s="6">
        <v>86</v>
      </c>
      <c r="B88" s="29"/>
      <c r="C88" s="33"/>
      <c r="D88" s="11" t="s">
        <v>205</v>
      </c>
      <c r="E88" s="8" t="s">
        <v>206</v>
      </c>
      <c r="F88" s="11">
        <v>1</v>
      </c>
      <c r="G88" s="9">
        <v>500</v>
      </c>
      <c r="H88" s="11">
        <v>20</v>
      </c>
      <c r="I88" s="6">
        <f t="shared" si="3"/>
        <v>4000</v>
      </c>
      <c r="J88" s="6">
        <v>7.8</v>
      </c>
      <c r="K88" s="9">
        <v>1000</v>
      </c>
      <c r="L88" s="9">
        <v>0</v>
      </c>
      <c r="M88" s="6">
        <f t="shared" si="6"/>
        <v>0</v>
      </c>
      <c r="N88" s="6">
        <f t="shared" si="5"/>
        <v>5500</v>
      </c>
      <c r="O88" s="30"/>
      <c r="P88" s="30"/>
    </row>
    <row r="89" spans="1:16" ht="15.75" x14ac:dyDescent="0.2">
      <c r="A89" s="30" t="s">
        <v>207</v>
      </c>
      <c r="B89" s="30"/>
      <c r="C89" s="17">
        <f t="shared" ref="C89:N89" si="7">SUM(C3:C88)</f>
        <v>86</v>
      </c>
      <c r="D89" s="17"/>
      <c r="E89" s="17"/>
      <c r="F89" s="17">
        <f t="shared" si="7"/>
        <v>130</v>
      </c>
      <c r="G89" s="17">
        <f>SUM(G3:G88)</f>
        <v>46400</v>
      </c>
      <c r="H89" s="17">
        <f t="shared" si="7"/>
        <v>1685</v>
      </c>
      <c r="I89" s="17">
        <f t="shared" si="7"/>
        <v>337000</v>
      </c>
      <c r="J89" s="17">
        <f t="shared" si="7"/>
        <v>454.3</v>
      </c>
      <c r="K89" s="17">
        <f t="shared" si="7"/>
        <v>45000</v>
      </c>
      <c r="L89" s="17">
        <f t="shared" si="7"/>
        <v>62</v>
      </c>
      <c r="M89" s="17">
        <f t="shared" si="7"/>
        <v>31000</v>
      </c>
      <c r="N89" s="17">
        <f t="shared" si="7"/>
        <v>459400</v>
      </c>
      <c r="O89" s="17"/>
      <c r="P89" s="17"/>
    </row>
    <row r="93" spans="1:16" ht="22.5" x14ac:dyDescent="0.2">
      <c r="A93" s="34" t="s">
        <v>208</v>
      </c>
      <c r="B93" s="34"/>
      <c r="C93" s="34"/>
      <c r="D93" s="34"/>
      <c r="E93" s="34"/>
      <c r="F93" s="34"/>
      <c r="G93" s="34"/>
      <c r="H93" s="35"/>
      <c r="I93" s="34"/>
      <c r="J93" s="34"/>
      <c r="K93" s="34"/>
      <c r="L93" s="34"/>
      <c r="M93" s="34"/>
      <c r="N93" s="34"/>
      <c r="O93" s="34"/>
    </row>
    <row r="94" spans="1:16" x14ac:dyDescent="0.2">
      <c r="A94" s="23" t="s">
        <v>1</v>
      </c>
      <c r="B94" s="23"/>
      <c r="C94" s="23" t="s">
        <v>209</v>
      </c>
      <c r="D94" s="23"/>
      <c r="E94" s="23"/>
      <c r="F94" s="23"/>
      <c r="G94" s="23"/>
      <c r="H94" s="24"/>
      <c r="I94" s="23" t="s">
        <v>210</v>
      </c>
      <c r="J94" s="23"/>
      <c r="K94" s="23" t="s">
        <v>211</v>
      </c>
      <c r="L94" s="23"/>
      <c r="M94" s="23"/>
      <c r="N94" s="23" t="s">
        <v>207</v>
      </c>
      <c r="O94" s="23"/>
    </row>
    <row r="95" spans="1:16" x14ac:dyDescent="0.2">
      <c r="A95" s="23">
        <v>1</v>
      </c>
      <c r="B95" s="23"/>
      <c r="C95" s="23" t="s">
        <v>212</v>
      </c>
      <c r="D95" s="23"/>
      <c r="E95" s="23"/>
      <c r="F95" s="23"/>
      <c r="G95" s="23"/>
      <c r="H95" s="24"/>
      <c r="I95" s="23">
        <v>17</v>
      </c>
      <c r="J95" s="23"/>
      <c r="K95" s="23">
        <v>5000</v>
      </c>
      <c r="L95" s="23"/>
      <c r="M95" s="23"/>
      <c r="N95" s="23">
        <f t="shared" ref="N95:N102" si="8">I95*K95</f>
        <v>85000</v>
      </c>
      <c r="O95" s="23"/>
    </row>
    <row r="96" spans="1:16" x14ac:dyDescent="0.2">
      <c r="A96" s="23">
        <v>2</v>
      </c>
      <c r="B96" s="23"/>
      <c r="C96" s="23" t="s">
        <v>213</v>
      </c>
      <c r="D96" s="23"/>
      <c r="E96" s="23"/>
      <c r="F96" s="23"/>
      <c r="G96" s="23"/>
      <c r="H96" s="24"/>
      <c r="I96" s="23">
        <v>12</v>
      </c>
      <c r="J96" s="23"/>
      <c r="K96" s="23">
        <v>5000</v>
      </c>
      <c r="L96" s="23"/>
      <c r="M96" s="23"/>
      <c r="N96" s="23">
        <f t="shared" si="8"/>
        <v>60000</v>
      </c>
      <c r="O96" s="23"/>
    </row>
    <row r="97" spans="1:15" x14ac:dyDescent="0.2">
      <c r="A97" s="23">
        <v>3</v>
      </c>
      <c r="B97" s="23"/>
      <c r="C97" s="23" t="s">
        <v>214</v>
      </c>
      <c r="D97" s="23"/>
      <c r="E97" s="23"/>
      <c r="F97" s="23"/>
      <c r="G97" s="23"/>
      <c r="H97" s="24"/>
      <c r="I97" s="23">
        <v>3</v>
      </c>
      <c r="J97" s="23"/>
      <c r="K97" s="23">
        <v>5000</v>
      </c>
      <c r="L97" s="23"/>
      <c r="M97" s="23"/>
      <c r="N97" s="23">
        <f t="shared" si="8"/>
        <v>15000</v>
      </c>
      <c r="O97" s="23"/>
    </row>
    <row r="98" spans="1:15" x14ac:dyDescent="0.2">
      <c r="A98" s="23">
        <v>4</v>
      </c>
      <c r="B98" s="23"/>
      <c r="C98" s="23" t="s">
        <v>215</v>
      </c>
      <c r="D98" s="23"/>
      <c r="E98" s="23"/>
      <c r="F98" s="23"/>
      <c r="G98" s="23"/>
      <c r="H98" s="24"/>
      <c r="I98" s="23">
        <v>4</v>
      </c>
      <c r="J98" s="23"/>
      <c r="K98" s="23">
        <v>5000</v>
      </c>
      <c r="L98" s="23"/>
      <c r="M98" s="23"/>
      <c r="N98" s="23">
        <f t="shared" si="8"/>
        <v>20000</v>
      </c>
      <c r="O98" s="23"/>
    </row>
    <row r="99" spans="1:15" x14ac:dyDescent="0.2">
      <c r="A99" s="23">
        <v>5</v>
      </c>
      <c r="B99" s="23"/>
      <c r="C99" s="23" t="s">
        <v>216</v>
      </c>
      <c r="D99" s="23"/>
      <c r="E99" s="23"/>
      <c r="F99" s="23"/>
      <c r="G99" s="23"/>
      <c r="H99" s="24"/>
      <c r="I99" s="23">
        <v>5</v>
      </c>
      <c r="J99" s="23"/>
      <c r="K99" s="23">
        <v>5000</v>
      </c>
      <c r="L99" s="23"/>
      <c r="M99" s="23"/>
      <c r="N99" s="23">
        <f t="shared" si="8"/>
        <v>25000</v>
      </c>
      <c r="O99" s="23"/>
    </row>
    <row r="100" spans="1:15" x14ac:dyDescent="0.2">
      <c r="A100" s="23">
        <v>6</v>
      </c>
      <c r="B100" s="23"/>
      <c r="C100" s="23" t="s">
        <v>217</v>
      </c>
      <c r="D100" s="23"/>
      <c r="E100" s="23"/>
      <c r="F100" s="23"/>
      <c r="G100" s="23"/>
      <c r="H100" s="24"/>
      <c r="I100" s="23">
        <v>3</v>
      </c>
      <c r="J100" s="23"/>
      <c r="K100" s="23">
        <v>5000</v>
      </c>
      <c r="L100" s="23"/>
      <c r="M100" s="23"/>
      <c r="N100" s="23">
        <f t="shared" si="8"/>
        <v>15000</v>
      </c>
      <c r="O100" s="23"/>
    </row>
    <row r="101" spans="1:15" x14ac:dyDescent="0.2">
      <c r="A101" s="23">
        <v>7</v>
      </c>
      <c r="B101" s="23"/>
      <c r="C101" s="23" t="s">
        <v>218</v>
      </c>
      <c r="D101" s="23"/>
      <c r="E101" s="23"/>
      <c r="F101" s="23"/>
      <c r="G101" s="23"/>
      <c r="H101" s="24"/>
      <c r="I101" s="23">
        <v>14</v>
      </c>
      <c r="J101" s="23"/>
      <c r="K101" s="23">
        <v>5000</v>
      </c>
      <c r="L101" s="23"/>
      <c r="M101" s="23"/>
      <c r="N101" s="23">
        <f t="shared" si="8"/>
        <v>70000</v>
      </c>
      <c r="O101" s="23"/>
    </row>
    <row r="102" spans="1:15" x14ac:dyDescent="0.2">
      <c r="A102" s="23">
        <v>8</v>
      </c>
      <c r="B102" s="23"/>
      <c r="C102" s="23" t="s">
        <v>219</v>
      </c>
      <c r="D102" s="23"/>
      <c r="E102" s="23"/>
      <c r="F102" s="23"/>
      <c r="G102" s="23"/>
      <c r="H102" s="24"/>
      <c r="I102" s="23">
        <v>4</v>
      </c>
      <c r="J102" s="23"/>
      <c r="K102" s="23">
        <v>5000</v>
      </c>
      <c r="L102" s="23"/>
      <c r="M102" s="23"/>
      <c r="N102" s="23">
        <f t="shared" si="8"/>
        <v>20000</v>
      </c>
      <c r="O102" s="23"/>
    </row>
    <row r="103" spans="1:15" x14ac:dyDescent="0.2">
      <c r="A103" s="23" t="s">
        <v>207</v>
      </c>
      <c r="B103" s="23"/>
      <c r="C103" s="23"/>
      <c r="D103" s="23"/>
      <c r="E103" s="23"/>
      <c r="F103" s="23"/>
      <c r="G103" s="23"/>
      <c r="H103" s="24"/>
      <c r="I103" s="23">
        <v>62</v>
      </c>
      <c r="J103" s="23"/>
      <c r="K103" s="23"/>
      <c r="L103" s="23"/>
      <c r="M103" s="23"/>
      <c r="N103" s="23">
        <f>SUM(N95:N102)</f>
        <v>310000</v>
      </c>
      <c r="O103" s="23"/>
    </row>
    <row r="104" spans="1:15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22.5" x14ac:dyDescent="0.2">
      <c r="A107" s="25" t="s">
        <v>220</v>
      </c>
      <c r="B107" s="26"/>
      <c r="C107" s="26"/>
      <c r="D107" s="26"/>
      <c r="E107" s="26"/>
      <c r="F107" s="26"/>
      <c r="G107" s="26"/>
      <c r="H107" s="27"/>
      <c r="I107" s="26"/>
      <c r="J107" s="26"/>
      <c r="K107" s="26"/>
      <c r="L107" s="26"/>
      <c r="M107" s="26"/>
      <c r="N107" s="26"/>
      <c r="O107" s="28"/>
    </row>
    <row r="108" spans="1:15" x14ac:dyDescent="0.2">
      <c r="A108" s="23" t="s">
        <v>1</v>
      </c>
      <c r="B108" s="23"/>
      <c r="C108" s="23" t="s">
        <v>221</v>
      </c>
      <c r="D108" s="23"/>
      <c r="E108" s="23"/>
      <c r="F108" s="23"/>
      <c r="G108" s="23"/>
      <c r="H108" s="24"/>
      <c r="I108" s="23" t="s">
        <v>222</v>
      </c>
      <c r="J108" s="23"/>
      <c r="K108" s="23"/>
      <c r="L108" s="4" t="s">
        <v>223</v>
      </c>
      <c r="M108" s="23" t="s">
        <v>224</v>
      </c>
      <c r="N108" s="23"/>
      <c r="O108" s="23"/>
    </row>
    <row r="109" spans="1:15" x14ac:dyDescent="0.2">
      <c r="A109" s="23">
        <v>1</v>
      </c>
      <c r="B109" s="23"/>
      <c r="C109" s="23" t="s">
        <v>225</v>
      </c>
      <c r="D109" s="23"/>
      <c r="E109" s="23"/>
      <c r="F109" s="23"/>
      <c r="G109" s="23"/>
      <c r="H109" s="24"/>
      <c r="I109" s="23"/>
      <c r="J109" s="23"/>
      <c r="K109" s="23"/>
      <c r="L109" s="4">
        <v>2</v>
      </c>
      <c r="M109" s="23">
        <v>30000</v>
      </c>
      <c r="N109" s="23"/>
      <c r="O109" s="23"/>
    </row>
    <row r="110" spans="1:15" x14ac:dyDescent="0.2">
      <c r="A110" s="23">
        <v>2</v>
      </c>
      <c r="B110" s="23"/>
      <c r="C110" s="23" t="s">
        <v>226</v>
      </c>
      <c r="D110" s="23"/>
      <c r="E110" s="23"/>
      <c r="F110" s="23"/>
      <c r="G110" s="23"/>
      <c r="H110" s="24"/>
      <c r="I110" s="23"/>
      <c r="J110" s="23"/>
      <c r="K110" s="23"/>
      <c r="L110" s="4">
        <v>2</v>
      </c>
      <c r="M110" s="23">
        <v>20000</v>
      </c>
      <c r="N110" s="23"/>
      <c r="O110" s="23"/>
    </row>
    <row r="111" spans="1:15" x14ac:dyDescent="0.2">
      <c r="A111" s="23">
        <v>3</v>
      </c>
      <c r="B111" s="23"/>
      <c r="C111" s="23" t="s">
        <v>227</v>
      </c>
      <c r="D111" s="23"/>
      <c r="E111" s="23"/>
      <c r="F111" s="23"/>
      <c r="G111" s="23"/>
      <c r="H111" s="24"/>
      <c r="I111" s="23"/>
      <c r="J111" s="23"/>
      <c r="K111" s="23"/>
      <c r="L111" s="4">
        <v>1</v>
      </c>
      <c r="M111" s="23">
        <v>10000</v>
      </c>
      <c r="N111" s="23"/>
      <c r="O111" s="23"/>
    </row>
    <row r="112" spans="1:15" x14ac:dyDescent="0.2">
      <c r="A112" s="21">
        <v>4</v>
      </c>
      <c r="B112" s="21"/>
      <c r="C112" s="21" t="s">
        <v>217</v>
      </c>
      <c r="D112" s="21"/>
      <c r="E112" s="21"/>
      <c r="F112" s="21"/>
      <c r="G112" s="21"/>
      <c r="H112" s="22"/>
      <c r="I112" s="21" t="s">
        <v>228</v>
      </c>
      <c r="J112" s="21"/>
      <c r="K112" s="21"/>
      <c r="L112" s="19">
        <v>1</v>
      </c>
      <c r="M112" s="21">
        <v>15000</v>
      </c>
      <c r="N112" s="21"/>
      <c r="O112" s="21"/>
    </row>
    <row r="113" spans="1:15" x14ac:dyDescent="0.2">
      <c r="A113" s="23" t="s">
        <v>207</v>
      </c>
      <c r="B113" s="23"/>
      <c r="C113" s="23"/>
      <c r="D113" s="23"/>
      <c r="E113" s="23"/>
      <c r="F113" s="23"/>
      <c r="G113" s="23"/>
      <c r="H113" s="24"/>
      <c r="I113" s="23"/>
      <c r="J113" s="23"/>
      <c r="K113" s="23"/>
      <c r="L113" s="4">
        <v>6</v>
      </c>
      <c r="M113" s="23">
        <v>75000</v>
      </c>
      <c r="N113" s="23"/>
      <c r="O113" s="23"/>
    </row>
  </sheetData>
  <mergeCells count="137">
    <mergeCell ref="P80:P88"/>
    <mergeCell ref="B18:B19"/>
    <mergeCell ref="C18:C19"/>
    <mergeCell ref="B20:B21"/>
    <mergeCell ref="C20:C21"/>
    <mergeCell ref="B22:B25"/>
    <mergeCell ref="C22:C25"/>
    <mergeCell ref="A1:P1"/>
    <mergeCell ref="B3:B9"/>
    <mergeCell ref="C3:C9"/>
    <mergeCell ref="O3:O25"/>
    <mergeCell ref="P3:P25"/>
    <mergeCell ref="B10:B15"/>
    <mergeCell ref="C10:C15"/>
    <mergeCell ref="B16:B17"/>
    <mergeCell ref="C16:C17"/>
    <mergeCell ref="B26:B29"/>
    <mergeCell ref="C26:C29"/>
    <mergeCell ref="O26:O39"/>
    <mergeCell ref="P26:P39"/>
    <mergeCell ref="B30:B31"/>
    <mergeCell ref="C30:C31"/>
    <mergeCell ref="B32:B36"/>
    <mergeCell ref="C32:C36"/>
    <mergeCell ref="B37:B38"/>
    <mergeCell ref="C37:C38"/>
    <mergeCell ref="B52:B54"/>
    <mergeCell ref="C52:C54"/>
    <mergeCell ref="O52:O56"/>
    <mergeCell ref="P52:P56"/>
    <mergeCell ref="B55:B56"/>
    <mergeCell ref="C55:C56"/>
    <mergeCell ref="B40:B44"/>
    <mergeCell ref="C40:C44"/>
    <mergeCell ref="O40:O44"/>
    <mergeCell ref="P40:P44"/>
    <mergeCell ref="B45:B47"/>
    <mergeCell ref="C45:C47"/>
    <mergeCell ref="O45:O51"/>
    <mergeCell ref="P45:P51"/>
    <mergeCell ref="B48:B51"/>
    <mergeCell ref="C48:C51"/>
    <mergeCell ref="P65:P79"/>
    <mergeCell ref="B69:B75"/>
    <mergeCell ref="C69:C75"/>
    <mergeCell ref="B77:B79"/>
    <mergeCell ref="C77:C79"/>
    <mergeCell ref="B57:B60"/>
    <mergeCell ref="C57:C60"/>
    <mergeCell ref="O57:O64"/>
    <mergeCell ref="P57:P64"/>
    <mergeCell ref="B61:B64"/>
    <mergeCell ref="C61:C64"/>
    <mergeCell ref="B82:B85"/>
    <mergeCell ref="C82:C85"/>
    <mergeCell ref="B86:B88"/>
    <mergeCell ref="C86:C88"/>
    <mergeCell ref="A89:B89"/>
    <mergeCell ref="A93:O93"/>
    <mergeCell ref="B65:B68"/>
    <mergeCell ref="C65:C68"/>
    <mergeCell ref="O65:O79"/>
    <mergeCell ref="O80:O88"/>
    <mergeCell ref="A94:B94"/>
    <mergeCell ref="C94:H94"/>
    <mergeCell ref="I94:J94"/>
    <mergeCell ref="K94:M94"/>
    <mergeCell ref="N94:O94"/>
    <mergeCell ref="A95:B95"/>
    <mergeCell ref="C95:H95"/>
    <mergeCell ref="I95:J95"/>
    <mergeCell ref="K95:M95"/>
    <mergeCell ref="N95:O95"/>
    <mergeCell ref="A96:B96"/>
    <mergeCell ref="C96:H96"/>
    <mergeCell ref="I96:J96"/>
    <mergeCell ref="K96:M96"/>
    <mergeCell ref="N96:O96"/>
    <mergeCell ref="A97:B97"/>
    <mergeCell ref="C97:H97"/>
    <mergeCell ref="I97:J97"/>
    <mergeCell ref="K97:M97"/>
    <mergeCell ref="N97:O97"/>
    <mergeCell ref="A98:B98"/>
    <mergeCell ref="C98:H98"/>
    <mergeCell ref="I98:J98"/>
    <mergeCell ref="K98:M98"/>
    <mergeCell ref="N98:O98"/>
    <mergeCell ref="A99:B99"/>
    <mergeCell ref="C99:H99"/>
    <mergeCell ref="I99:J99"/>
    <mergeCell ref="K99:M99"/>
    <mergeCell ref="N99:O99"/>
    <mergeCell ref="A100:B100"/>
    <mergeCell ref="C100:H100"/>
    <mergeCell ref="I100:J100"/>
    <mergeCell ref="K100:M100"/>
    <mergeCell ref="N100:O100"/>
    <mergeCell ref="A101:B101"/>
    <mergeCell ref="C101:H101"/>
    <mergeCell ref="I101:J101"/>
    <mergeCell ref="K101:M101"/>
    <mergeCell ref="N101:O101"/>
    <mergeCell ref="A102:B102"/>
    <mergeCell ref="C102:H102"/>
    <mergeCell ref="I102:J102"/>
    <mergeCell ref="K102:M102"/>
    <mergeCell ref="N102:O102"/>
    <mergeCell ref="A103:B103"/>
    <mergeCell ref="C103:H103"/>
    <mergeCell ref="I103:J103"/>
    <mergeCell ref="K103:M103"/>
    <mergeCell ref="N103:O103"/>
    <mergeCell ref="A107:O107"/>
    <mergeCell ref="A108:B108"/>
    <mergeCell ref="C108:H108"/>
    <mergeCell ref="I108:K108"/>
    <mergeCell ref="M108:O108"/>
    <mergeCell ref="A109:B109"/>
    <mergeCell ref="C109:H109"/>
    <mergeCell ref="I109:K109"/>
    <mergeCell ref="M109:O109"/>
    <mergeCell ref="A112:B112"/>
    <mergeCell ref="C112:H112"/>
    <mergeCell ref="I112:K112"/>
    <mergeCell ref="M112:O112"/>
    <mergeCell ref="A113:B113"/>
    <mergeCell ref="C113:K113"/>
    <mergeCell ref="M113:O113"/>
    <mergeCell ref="A110:B110"/>
    <mergeCell ref="C110:H110"/>
    <mergeCell ref="I110:K110"/>
    <mergeCell ref="M110:O110"/>
    <mergeCell ref="A111:B111"/>
    <mergeCell ref="C111:H111"/>
    <mergeCell ref="I111:K111"/>
    <mergeCell ref="M111:O11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2021年上半年学生接送车补贴清单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2021-06-02T06:16:26Z</dcterms:created>
  <dcterms:modified xsi:type="dcterms:W3CDTF">2021-06-04T01:41:26Z</dcterms:modified>
</cp:coreProperties>
</file>