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补贴汇总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<sst xmlns="http://schemas.openxmlformats.org/spreadsheetml/2006/main" count="30" uniqueCount="30">
  <si>
    <t>2021年1-5月公交山区、冷线补贴明细表</t>
  </si>
  <si>
    <t>序号</t>
  </si>
  <si>
    <t>城乡公交片区</t>
  </si>
  <si>
    <t>补贴依据</t>
  </si>
  <si>
    <t>补贴标准</t>
  </si>
  <si>
    <t>合同里程数（公里）</t>
  </si>
  <si>
    <t>年实际公里数（公里）</t>
  </si>
  <si>
    <t>车辆数（辆）</t>
  </si>
  <si>
    <t>补贴限额（元）</t>
  </si>
  <si>
    <t>备注</t>
  </si>
  <si>
    <t>深甽片区</t>
  </si>
  <si>
    <t>按实际公里数限额补贴（元/公里）</t>
  </si>
  <si>
    <t>1.171元/公里</t>
  </si>
  <si>
    <t>强蛟片区</t>
  </si>
  <si>
    <t>大佳何片区</t>
  </si>
  <si>
    <t>其中，2021年4月16日至5月31日，运营里程64704公里，补贴金额75768元。</t>
  </si>
  <si>
    <t>力洋片区</t>
  </si>
  <si>
    <t>长街片区</t>
  </si>
  <si>
    <t>前童片区</t>
  </si>
  <si>
    <t>桑洲片区</t>
  </si>
  <si>
    <t>其中，2021年4月16日至5月31日，运营里程70326.69公里，补贴金额82353元。</t>
  </si>
  <si>
    <t>宁海县公共交通有限公司（黄坛线）</t>
  </si>
  <si>
    <t>按车辆数补贴（辆/元）</t>
  </si>
  <si>
    <t>30000元/辆（按月折算）</t>
  </si>
  <si>
    <t>浙BE6898车辆2021年1月、3月、4月月运营里程少于300公里，按月折算扣除该车3个月山区冷线补贴，共计7500元。</t>
  </si>
  <si>
    <t>宁海县公共交通有限公司（一市线）</t>
  </si>
  <si>
    <t>宁海县公共交通有限公司（水车线）</t>
  </si>
  <si>
    <t>宁海县公共交通有限公司（越溪线）</t>
  </si>
  <si>
    <t>浙BE6901车辆2021年1月未运营，按月折算扣除该车1个月山区冷线补贴，共计2500元。</t>
  </si>
  <si>
    <t>合      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</si>
</sst>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</numFmts>
  <fonts count="23">
    <font>
      <sz val="11"/>
      <color theme="1"/>
      <name val="宋体"/>
      <charset val="134"/>
      <scheme val="minor"/>
    </font>
    <font>
      <sz val="11"/>
      <color theme="1"/>
      <name val="华文细黑"/>
      <charset val="134"/>
    </font>
    <font>
      <b/>
      <sz val="18"/>
      <color theme="1"/>
      <name val="宋体"/>
      <charset val="134"/>
      <scheme val="minor"/>
    </font>
    <font>
      <sz val="11"/>
      <name val="华文细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26" borderId="19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4" fillId="18" borderId="16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177" fontId="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7" fontId="2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topLeftCell="A7" workbookViewId="0">
      <selection activeCell="H12" sqref="H12"/>
    </sheetView>
  </sheetViews>
  <sheetFormatPr defaultColWidth="9" defaultRowHeight="39.95" customHeight="1"/>
  <cols>
    <col min="1" max="1" width="3.75" style="2" customWidth="1"/>
    <col min="2" max="2" width="22.75" style="2" customWidth="1"/>
    <col min="3" max="3" width="9.38333333333333" style="2" customWidth="1"/>
    <col min="4" max="4" width="9.13333333333333" style="3" customWidth="1"/>
    <col min="5" max="5" width="10.75" style="3" customWidth="1"/>
    <col min="6" max="6" width="11.25" style="4" customWidth="1"/>
    <col min="7" max="7" width="6.75" style="2" customWidth="1"/>
    <col min="8" max="8" width="10" style="2" customWidth="1"/>
    <col min="9" max="9" width="26.875" style="2" customWidth="1"/>
    <col min="10" max="11" width="11.5" style="2"/>
    <col min="12" max="16380" width="9" style="2"/>
    <col min="16382" max="16384" width="9" style="2"/>
  </cols>
  <sheetData>
    <row r="1" ht="43" customHeight="1" spans="1:9">
      <c r="A1" s="5" t="s">
        <v>0</v>
      </c>
      <c r="B1" s="5"/>
      <c r="C1" s="5"/>
      <c r="D1" s="6"/>
      <c r="E1" s="6"/>
      <c r="F1" s="7"/>
      <c r="G1" s="5"/>
      <c r="H1" s="5"/>
      <c r="I1" s="5"/>
    </row>
    <row r="2" s="1" customFormat="1" ht="48" customHeight="1" spans="1:9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9" t="s">
        <v>9</v>
      </c>
    </row>
    <row r="3" s="1" customFormat="1" customHeight="1" spans="1:9">
      <c r="A3" s="9">
        <v>1</v>
      </c>
      <c r="B3" s="11" t="s">
        <v>10</v>
      </c>
      <c r="C3" s="8" t="s">
        <v>11</v>
      </c>
      <c r="D3" s="8" t="s">
        <v>12</v>
      </c>
      <c r="E3" s="12">
        <v>267666.05</v>
      </c>
      <c r="F3" s="13">
        <v>308320.36</v>
      </c>
      <c r="G3" s="9">
        <v>29</v>
      </c>
      <c r="H3" s="14">
        <f>SUM(F3*1.171)</f>
        <v>361043.14156</v>
      </c>
      <c r="I3" s="28"/>
    </row>
    <row r="4" s="1" customFormat="1" customHeight="1" spans="1:9">
      <c r="A4" s="9">
        <v>2</v>
      </c>
      <c r="B4" s="11" t="s">
        <v>13</v>
      </c>
      <c r="C4" s="8"/>
      <c r="D4" s="8"/>
      <c r="E4" s="12">
        <v>93896.1</v>
      </c>
      <c r="F4" s="13">
        <v>100246.5</v>
      </c>
      <c r="G4" s="9">
        <v>9</v>
      </c>
      <c r="H4" s="14">
        <f t="shared" ref="H4:H9" si="0">SUM(F4*1.171)</f>
        <v>117388.6515</v>
      </c>
      <c r="I4" s="28"/>
    </row>
    <row r="5" s="1" customFormat="1" ht="54" customHeight="1" spans="1:9">
      <c r="A5" s="9">
        <v>3</v>
      </c>
      <c r="B5" s="11" t="s">
        <v>14</v>
      </c>
      <c r="C5" s="8"/>
      <c r="D5" s="8"/>
      <c r="E5" s="1">
        <v>175080</v>
      </c>
      <c r="F5" s="10">
        <v>209351.18</v>
      </c>
      <c r="G5" s="15">
        <v>19</v>
      </c>
      <c r="H5" s="14">
        <f t="shared" si="0"/>
        <v>245150.23178</v>
      </c>
      <c r="I5" s="28" t="s">
        <v>15</v>
      </c>
    </row>
    <row r="6" s="1" customFormat="1" customHeight="1" spans="1:9">
      <c r="A6" s="9">
        <v>4</v>
      </c>
      <c r="B6" s="11" t="s">
        <v>16</v>
      </c>
      <c r="C6" s="8"/>
      <c r="D6" s="8"/>
      <c r="E6" s="12">
        <v>141229.2</v>
      </c>
      <c r="F6" s="13">
        <v>163901</v>
      </c>
      <c r="G6" s="9">
        <v>17</v>
      </c>
      <c r="H6" s="14">
        <f t="shared" si="0"/>
        <v>191928.071</v>
      </c>
      <c r="I6" s="28"/>
    </row>
    <row r="7" s="1" customFormat="1" customHeight="1" spans="1:9">
      <c r="A7" s="9">
        <v>5</v>
      </c>
      <c r="B7" s="11" t="s">
        <v>17</v>
      </c>
      <c r="C7" s="8"/>
      <c r="D7" s="8"/>
      <c r="E7" s="12">
        <v>171036.4</v>
      </c>
      <c r="F7" s="13">
        <v>215740</v>
      </c>
      <c r="G7" s="9">
        <v>18</v>
      </c>
      <c r="H7" s="14">
        <f t="shared" si="0"/>
        <v>252631.54</v>
      </c>
      <c r="I7" s="28"/>
    </row>
    <row r="8" s="1" customFormat="1" customHeight="1" spans="1:9">
      <c r="A8" s="9">
        <v>6</v>
      </c>
      <c r="B8" s="11" t="s">
        <v>18</v>
      </c>
      <c r="C8" s="8"/>
      <c r="D8" s="8"/>
      <c r="E8" s="12">
        <v>13816.8</v>
      </c>
      <c r="F8" s="13">
        <v>14231.81</v>
      </c>
      <c r="G8" s="9">
        <v>5</v>
      </c>
      <c r="H8" s="14">
        <v>16666</v>
      </c>
      <c r="I8" s="28"/>
    </row>
    <row r="9" s="1" customFormat="1" ht="63" customHeight="1" spans="1:9">
      <c r="A9" s="9">
        <v>7</v>
      </c>
      <c r="B9" s="11" t="s">
        <v>19</v>
      </c>
      <c r="C9" s="8"/>
      <c r="D9" s="8"/>
      <c r="E9" s="12">
        <v>195974.6</v>
      </c>
      <c r="F9" s="13">
        <v>232814.99</v>
      </c>
      <c r="G9" s="9">
        <v>21</v>
      </c>
      <c r="H9" s="14">
        <v>272627</v>
      </c>
      <c r="I9" s="28" t="s">
        <v>20</v>
      </c>
    </row>
    <row r="10" s="1" customFormat="1" ht="78" customHeight="1" spans="1:9">
      <c r="A10" s="9">
        <v>8</v>
      </c>
      <c r="B10" s="8" t="s">
        <v>21</v>
      </c>
      <c r="C10" s="8" t="s">
        <v>22</v>
      </c>
      <c r="D10" s="16" t="s">
        <v>23</v>
      </c>
      <c r="E10" s="17"/>
      <c r="F10" s="18"/>
      <c r="G10" s="9">
        <v>22</v>
      </c>
      <c r="H10" s="14">
        <v>267500</v>
      </c>
      <c r="I10" s="28" t="s">
        <v>24</v>
      </c>
    </row>
    <row r="11" s="1" customFormat="1" customHeight="1" spans="1:9">
      <c r="A11" s="9">
        <v>9</v>
      </c>
      <c r="B11" s="8" t="s">
        <v>25</v>
      </c>
      <c r="C11" s="8"/>
      <c r="D11" s="19"/>
      <c r="E11" s="20"/>
      <c r="F11" s="21"/>
      <c r="G11" s="9">
        <v>20</v>
      </c>
      <c r="H11" s="14">
        <f>G11*3/12*5*10000</f>
        <v>250000</v>
      </c>
      <c r="I11" s="28"/>
    </row>
    <row r="12" s="1" customFormat="1" customHeight="1" spans="1:9">
      <c r="A12" s="9">
        <v>10</v>
      </c>
      <c r="B12" s="8" t="s">
        <v>26</v>
      </c>
      <c r="C12" s="8"/>
      <c r="D12" s="19"/>
      <c r="E12" s="20"/>
      <c r="F12" s="21"/>
      <c r="G12" s="9">
        <v>10</v>
      </c>
      <c r="H12" s="14">
        <f>G12*3/12*5*10000</f>
        <v>125000</v>
      </c>
      <c r="I12" s="28"/>
    </row>
    <row r="13" s="1" customFormat="1" ht="63" customHeight="1" spans="1:9">
      <c r="A13" s="9">
        <v>11</v>
      </c>
      <c r="B13" s="8" t="s">
        <v>27</v>
      </c>
      <c r="C13" s="8"/>
      <c r="D13" s="22"/>
      <c r="E13" s="23"/>
      <c r="F13" s="24"/>
      <c r="G13" s="9">
        <v>18</v>
      </c>
      <c r="H13" s="14">
        <v>222500</v>
      </c>
      <c r="I13" s="28" t="s">
        <v>28</v>
      </c>
    </row>
    <row r="14" s="1" customFormat="1" customHeight="1" spans="1:9">
      <c r="A14" s="25" t="s">
        <v>29</v>
      </c>
      <c r="B14" s="26"/>
      <c r="C14" s="26"/>
      <c r="D14" s="26"/>
      <c r="E14" s="26"/>
      <c r="F14" s="27"/>
      <c r="G14" s="9">
        <f>SUM(G3:G13)</f>
        <v>188</v>
      </c>
      <c r="H14" s="14">
        <v>2322435</v>
      </c>
      <c r="I14" s="29"/>
    </row>
  </sheetData>
  <mergeCells count="6">
    <mergeCell ref="A1:I1"/>
    <mergeCell ref="A14:F14"/>
    <mergeCell ref="C3:C9"/>
    <mergeCell ref="C10:C13"/>
    <mergeCell ref="D3:D9"/>
    <mergeCell ref="D10:F13"/>
  </mergeCells>
  <printOptions horizontalCentered="1" verticalCentered="1"/>
  <pageMargins left="0.0784722222222222" right="0" top="0.597916666666667" bottom="0.570833333333333" header="0.511805555555556" footer="0.271527777777778"/>
  <pageSetup paperSize="9" scale="9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9"/>
  <sheetViews>
    <sheetView workbookViewId="0">
      <selection activeCell="B9" sqref="B9"/>
    </sheetView>
  </sheetViews>
  <sheetFormatPr defaultColWidth="9" defaultRowHeight="13.5"/>
  <cols>
    <col min="1" max="1" width="9.375"/>
  </cols>
  <sheetData>
    <row r="2" spans="1:1">
      <c r="A2">
        <v>11.7389</v>
      </c>
    </row>
    <row r="3" spans="1:1">
      <c r="A3">
        <v>16.9382</v>
      </c>
    </row>
    <row r="4" spans="1:1">
      <c r="A4">
        <v>19.1928</v>
      </c>
    </row>
    <row r="5" spans="1:1">
      <c r="A5">
        <v>25.2632</v>
      </c>
    </row>
    <row r="6" spans="1:1">
      <c r="A6">
        <v>1.6666</v>
      </c>
    </row>
    <row r="7" spans="1:1">
      <c r="A7">
        <v>19.0274</v>
      </c>
    </row>
    <row r="8" spans="1:1">
      <c r="A8">
        <v>138.4164</v>
      </c>
    </row>
    <row r="9" spans="1:1">
      <c r="A9">
        <f>SUM(A2:A8)</f>
        <v>232.2435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馄tun</cp:lastModifiedBy>
  <dcterms:created xsi:type="dcterms:W3CDTF">2021-09-14T06:24:00Z</dcterms:created>
  <dcterms:modified xsi:type="dcterms:W3CDTF">2021-11-16T01:03:24Z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693A3A8AC5FF4A1C9D9662071C8E5D07</vt:lpwstr>
  </property>
  <property fmtid="{D5CDD505-2E9C-101B-9397-08002B2CF9AE}" pid="3" name="KSOProductBuildVer">
    <vt:lpwstr>2052-11.1.0.10938</vt:lpwstr>
  </property>
</Properties>
</file>